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va-fs01\Kwaliteit\Lopende projecten\Bestellijsten\bestellijst\"/>
    </mc:Choice>
  </mc:AlternateContent>
  <xr:revisionPtr revIDLastSave="0" documentId="13_ncr:1_{C1D54588-427B-42CB-9232-42A485E205B2}" xr6:coauthVersionLast="45" xr6:coauthVersionMax="45" xr10:uidLastSave="{00000000-0000-0000-0000-000000000000}"/>
  <bookViews>
    <workbookView xWindow="-25320" yWindow="270" windowWidth="25440" windowHeight="15390" xr2:uid="{00000000-000D-0000-FFFF-FFFF00000000}"/>
  </bookViews>
  <sheets>
    <sheet name="Bestelformulier" sheetId="1" r:id="rId1"/>
    <sheet name="Blad1" sheetId="6" state="hidden" r:id="rId2"/>
    <sheet name="Blad2" sheetId="7" state="hidden" r:id="rId3"/>
    <sheet name="Blad3" sheetId="8" state="hidden" r:id="rId4"/>
    <sheet name="Blad4" sheetId="9" state="hidden" r:id="rId5"/>
    <sheet name="Neuten" sheetId="2" state="hidden" r:id="rId6"/>
    <sheet name="Ralkleuren" sheetId="4" state="hidden" r:id="rId7"/>
  </sheets>
  <definedNames>
    <definedName name="_PS0100">Neuten!$A$3:$A$19</definedName>
    <definedName name="_PS0200">Neuten!$B$3:$B$26</definedName>
    <definedName name="_PS0300">Neuten!$C$3:$C$33</definedName>
    <definedName name="_PS0400">Neuten!$D$3:$D$35</definedName>
    <definedName name="_PS1100">Neuten!$E$3:$E$24</definedName>
    <definedName name="afdichting">Neuten!$R$2:$R$4</definedName>
    <definedName name="_xlnm.Print_Area" localSheetId="0">Bestelformulier!$A$1:$X$73</definedName>
    <definedName name="balk">Neuten!$J$11</definedName>
    <definedName name="DD">OFFSET(Blad2!$B$2,MATCH(Bestelformulier!$C$27,DDlijst,0)-1,0,1,1)</definedName>
    <definedName name="DDlijst">OFFSET(Blad2!$A$1,1,0,COUNTA(Blad1!$A:$A)-1,1)</definedName>
    <definedName name="Dorpels">Neuten!$H$3:$H$8</definedName>
    <definedName name="DR">OFFSET(Blad3!$B$2,MATCH(Bestelformulier!$C$31,DRlijst,0)-1,0,1,1)</definedName>
    <definedName name="draairichting">Neuten!$N$2:$N$6</definedName>
    <definedName name="DRlijst">OFFSET(Blad3!$A$1,1,0,COUNTA(Blad1!$A:$A)-1,1)</definedName>
    <definedName name="Ergo">Neuten!$J$12</definedName>
    <definedName name="Foto">OFFSET(Blad1!$B$2,MATCH(Bestelformulier!$C$44,Fotolijst,0)-1,0,1,1)</definedName>
    <definedName name="Foto2">OFFSET(Blad1!$B$2,MATCH(Bestelformulier!$G$44,Fotolijst,0)-1,0,1,1)</definedName>
    <definedName name="Foto3">OFFSET(Blad1!$B$2,MATCH(Bestelformulier!$K$44,Fotolijst,0)-1,0,1,1)</definedName>
    <definedName name="Foto4">OFFSET(Blad1!$B$2,MATCH(Bestelformulier!$O$44,Fotolijst,0)-1,0,1,1)</definedName>
    <definedName name="Foto5">OFFSET(Blad1!$B$2,MATCH(Bestelformulier!$S$44,Fotolijst,0)-1,0,1,1)</definedName>
    <definedName name="Foto6">OFFSET(Blad1!$B$2,MATCH(Bestelformulier!$W$44,Fotolijst,0)-1,0,1,1)</definedName>
    <definedName name="Fotolijst">OFFSET(Blad1!$A$1,1,0,COUNTA(Blad1!$A:$A)-1,1)</definedName>
    <definedName name="Ja">Neuten!$L$2:$L$9</definedName>
    <definedName name="Ja_Nee">Neuten!$J$3:$J$5</definedName>
    <definedName name="Janee">Neuten!$I$2:$I$4</definedName>
    <definedName name="Kalk">OFFSET(Blad4!$B$2,MATCH(Bestelformulier!#REF!,Kalklijst,0)-1,0,1,1)</definedName>
    <definedName name="Kalk2">OFFSET(Blad4!$B$2,MATCH(Bestelformulier!#REF!,Kalklijst,0)-1,0,1,1)</definedName>
    <definedName name="Kalk3">OFFSET(Blad4!$B$2,MATCH(Bestelformulier!#REF!,Kalklijst,0)-1,0,1,1)</definedName>
    <definedName name="Kalk4">OFFSET(Blad4!$B$2,MATCH(Bestelformulier!#REF!,Kalklijst,0)-1,0,1,1)</definedName>
    <definedName name="Kalk5">OFFSET(Blad4!$B$2,MATCH(Bestelformulier!#REF!,Kalklijst,0)-1,0,1,1)</definedName>
    <definedName name="Kalk6">OFFSET(Blad4!$B$2,MATCH(Bestelformulier!#REF!,Kalklijst,0)-1,0,1,1)</definedName>
    <definedName name="Kalklijst">OFFSET(Blad4!$A$1,1,0,COUNTA(Blad4!$A:$A)-1,1)</definedName>
    <definedName name="kalksponning">Blad4!$A$2:$A$5</definedName>
    <definedName name="Klant_oplossing">Neuten!#REF!</definedName>
    <definedName name="Nee">Neuten!$L$2</definedName>
    <definedName name="Onder">Neuten!$H$2:$H$8</definedName>
    <definedName name="Onderdorpel">Neuten!$H$3:$H$8</definedName>
    <definedName name="Onderdorpels">Neuten!$H$2:$H$8</definedName>
    <definedName name="ontsp1">Neuten!$AC$5</definedName>
    <definedName name="ontsp2">Neuten!$AD$5</definedName>
    <definedName name="ontsp3">Neuten!$AE$5</definedName>
    <definedName name="ontsp4">Neuten!$AF$5</definedName>
    <definedName name="ontsp5">Neuten!$AG$5</definedName>
    <definedName name="ontsp6">Neuten!$AH$5</definedName>
    <definedName name="PS0100_PS0200_PS1100">Blad1!$A$2:$A$10</definedName>
    <definedName name="PS0300_PS0400">Blad1!$A$11:$A$22</definedName>
    <definedName name="PS0700_PS0714">Blad1!$A$23</definedName>
    <definedName name="Ralkleuren">Ralkleuren!$B$1:$B$196</definedName>
    <definedName name="Totalelengte">Neuten!$Z$23</definedName>
    <definedName name="typeneut">Neuten!$X$29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9" l="1"/>
  <c r="A4" i="9"/>
  <c r="A3" i="9"/>
  <c r="B35" i="1" l="1"/>
  <c r="L8" i="2"/>
  <c r="G3" i="9" l="1"/>
  <c r="G4" i="9"/>
  <c r="G5" i="9"/>
  <c r="G6" i="9"/>
  <c r="G7" i="9"/>
  <c r="G8" i="9"/>
  <c r="G2" i="9"/>
  <c r="Y21" i="2" l="1"/>
  <c r="Y19" i="2"/>
  <c r="Y20" i="2"/>
  <c r="G4" i="2" l="1"/>
  <c r="L9" i="2"/>
  <c r="X29" i="2" l="1"/>
  <c r="X22" i="2"/>
  <c r="X21" i="2"/>
  <c r="X20" i="2"/>
  <c r="X19" i="2"/>
  <c r="X18" i="2"/>
  <c r="X17" i="2"/>
  <c r="X16" i="2"/>
  <c r="AC5" i="2" l="1"/>
  <c r="C39" i="1"/>
  <c r="AH5" i="2" l="1"/>
  <c r="AG5" i="2"/>
  <c r="AF5" i="2"/>
  <c r="AE5" i="2"/>
  <c r="AD5" i="2"/>
  <c r="Y17" i="2" l="1"/>
  <c r="Y18" i="2"/>
  <c r="Y16" i="2"/>
  <c r="X23" i="2" l="1"/>
  <c r="Y23" i="2"/>
  <c r="Z23" i="2" l="1"/>
</calcChain>
</file>

<file path=xl/sharedStrings.xml><?xml version="1.0" encoding="utf-8"?>
<sst xmlns="http://schemas.openxmlformats.org/spreadsheetml/2006/main" count="678" uniqueCount="269">
  <si>
    <t>Bestelformulier BUVA-ISOSTONE® hout</t>
  </si>
  <si>
    <t>Postbus 262</t>
  </si>
  <si>
    <t>2990 AG Barendrecht</t>
  </si>
  <si>
    <t>Tel: 0180-697500</t>
  </si>
  <si>
    <t>Fax: 0180-697507</t>
  </si>
  <si>
    <t>E-mail: info@buva.nl</t>
  </si>
  <si>
    <t>Neut</t>
  </si>
  <si>
    <t>Artikelnummer</t>
  </si>
  <si>
    <t>A</t>
  </si>
  <si>
    <t>B</t>
  </si>
  <si>
    <t>C</t>
  </si>
  <si>
    <t>D</t>
  </si>
  <si>
    <t>E</t>
  </si>
  <si>
    <t>mm</t>
  </si>
  <si>
    <t>Beschermkap</t>
  </si>
  <si>
    <t>Kleur</t>
  </si>
  <si>
    <t>Totale lengte</t>
  </si>
  <si>
    <t>Debiteurennummer :</t>
  </si>
  <si>
    <t>Klantnaam :</t>
  </si>
  <si>
    <t>Leveradres :</t>
  </si>
  <si>
    <t>Telefoon :</t>
  </si>
  <si>
    <t>Naam inkoper :</t>
  </si>
  <si>
    <t>Datum :</t>
  </si>
  <si>
    <t>Aantal dorpels :</t>
  </si>
  <si>
    <t>Kozijnmerk :</t>
  </si>
  <si>
    <t>/ *</t>
  </si>
  <si>
    <t>(Ja/Nee)</t>
  </si>
  <si>
    <t>(vul in)</t>
  </si>
  <si>
    <t>Neut :</t>
  </si>
  <si>
    <t>Ja</t>
  </si>
  <si>
    <t>Nee</t>
  </si>
  <si>
    <t>Binnen</t>
  </si>
  <si>
    <t>Buiten</t>
  </si>
  <si>
    <t>PS0100</t>
  </si>
  <si>
    <t>PS0200</t>
  </si>
  <si>
    <t>PS0300</t>
  </si>
  <si>
    <t>PS0400</t>
  </si>
  <si>
    <t>_PS0100</t>
  </si>
  <si>
    <t>_PS0200</t>
  </si>
  <si>
    <t>_PS0300</t>
  </si>
  <si>
    <t>_PS0400</t>
  </si>
  <si>
    <t>Type dorpel :</t>
  </si>
  <si>
    <t>(Selecteer)</t>
  </si>
  <si>
    <t>ATN</t>
  </si>
  <si>
    <t>(Ral-)</t>
  </si>
  <si>
    <t>Omschrijving</t>
  </si>
  <si>
    <t>Foto</t>
  </si>
  <si>
    <t>Type neut:</t>
  </si>
  <si>
    <t>Vulblok voor dubbele deuren</t>
  </si>
  <si>
    <t>Dubbele deur:</t>
  </si>
  <si>
    <t>Maat-</t>
  </si>
  <si>
    <t>Type sluiting:</t>
  </si>
  <si>
    <t>Draairichting passieve deur:</t>
  </si>
  <si>
    <t>X:</t>
  </si>
  <si>
    <t>S:</t>
  </si>
  <si>
    <t>BUVA_ErgoDuo</t>
  </si>
  <si>
    <t>Klant_oplossing</t>
  </si>
  <si>
    <t>BUVA_Balkesp_8000</t>
  </si>
  <si>
    <t>Maatwerk 1</t>
  </si>
  <si>
    <t>Maatwerk 2</t>
  </si>
  <si>
    <t>Maatwerk 3</t>
  </si>
  <si>
    <t>Maatwerk 4</t>
  </si>
  <si>
    <t>Maatwerk 5</t>
  </si>
  <si>
    <t>Maatwerk 6</t>
  </si>
  <si>
    <t>Scharnier sponning :</t>
  </si>
  <si>
    <t>DD</t>
  </si>
  <si>
    <t>Ddfoto</t>
  </si>
  <si>
    <t>Afmetingen scharnier sponning</t>
  </si>
  <si>
    <t>DR</t>
  </si>
  <si>
    <t>Drfoto</t>
  </si>
  <si>
    <t>-</t>
  </si>
  <si>
    <t>Geïsoleerd:</t>
  </si>
  <si>
    <t>F</t>
  </si>
  <si>
    <t>Li :</t>
  </si>
  <si>
    <t>Lu :</t>
  </si>
  <si>
    <t>T :</t>
  </si>
  <si>
    <t>Tb :</t>
  </si>
  <si>
    <t>Bi :</t>
  </si>
  <si>
    <t>Bu :</t>
  </si>
  <si>
    <t>Ti :</t>
  </si>
  <si>
    <t>T1 :</t>
  </si>
  <si>
    <t>Neut 20</t>
  </si>
  <si>
    <t xml:space="preserve">Zijstijl Links </t>
  </si>
  <si>
    <t>Zijstijl rechts</t>
  </si>
  <si>
    <t>Tussenstijl</t>
  </si>
  <si>
    <t>Zijstijl 2x aanslag links</t>
  </si>
  <si>
    <t>Zijstijl 2x aanslag rechts</t>
  </si>
  <si>
    <t>Tussenstijl 2x aanslag links</t>
  </si>
  <si>
    <t>Tussenstijl 2x aanslag rechts</t>
  </si>
  <si>
    <t>Binnen sponning Links</t>
  </si>
  <si>
    <t>Binnen sponning rechts</t>
  </si>
  <si>
    <t>Binnen sponning tussen</t>
  </si>
  <si>
    <t>Buiten sponning tussen</t>
  </si>
  <si>
    <t>Buiten sponning rechts</t>
  </si>
  <si>
    <t>Buiten sponning links</t>
  </si>
  <si>
    <t>Bi&amp;Bu sponn. 2x aanslag links</t>
  </si>
  <si>
    <t>Bi&amp;Bu sponning rechts</t>
  </si>
  <si>
    <t>Bi&amp;Bu sponn. 2x aanslag rechts</t>
  </si>
  <si>
    <t>Bi&amp;Bu sponning   links</t>
  </si>
  <si>
    <t>Afhanspeling:</t>
  </si>
  <si>
    <t>Fig. 2.1</t>
  </si>
  <si>
    <t>Fig 2.2</t>
  </si>
  <si>
    <t>T-T1</t>
  </si>
  <si>
    <t>Ontspannings-hol:</t>
  </si>
  <si>
    <t>Sl:</t>
  </si>
  <si>
    <t>Sd:</t>
  </si>
  <si>
    <t>Tx:</t>
  </si>
  <si>
    <t>Tz:</t>
  </si>
  <si>
    <t>T-T1:</t>
  </si>
  <si>
    <t>Ty:</t>
  </si>
  <si>
    <t>Selectie type neut</t>
  </si>
  <si>
    <t>Links</t>
  </si>
  <si>
    <t>Rechts</t>
  </si>
  <si>
    <t>Fig 2.3</t>
  </si>
  <si>
    <t xml:space="preserve">    *       Afwijkende neuten dienen ingevuld te worden op het neuten-invulblad, selecteer wel eerst maatwerk 1 of maatwerk 2 etc. (corresponderend met neuten-invulblad) als artikelnummer</t>
  </si>
  <si>
    <t>Aanslaglijst **</t>
  </si>
  <si>
    <t>Neem contact op met BUVA</t>
  </si>
  <si>
    <t>X</t>
  </si>
  <si>
    <t>S</t>
  </si>
  <si>
    <t>Tekening altijd incl. scharniersponning</t>
  </si>
  <si>
    <t>L :</t>
  </si>
  <si>
    <t>B :</t>
  </si>
  <si>
    <t>Overige</t>
  </si>
  <si>
    <t>DPS-profiel ***</t>
  </si>
  <si>
    <t>Neuten-invulblad</t>
  </si>
  <si>
    <t>5004120P</t>
  </si>
  <si>
    <t>5004121P</t>
  </si>
  <si>
    <t>5004122P</t>
  </si>
  <si>
    <t>5004320P</t>
  </si>
  <si>
    <t>5004321P</t>
  </si>
  <si>
    <t>5004400P</t>
  </si>
  <si>
    <t>5004401P</t>
  </si>
  <si>
    <t>5004402P</t>
  </si>
  <si>
    <t>5004424P</t>
  </si>
  <si>
    <t>5004425P</t>
  </si>
  <si>
    <t>5004124P</t>
  </si>
  <si>
    <t>5004125P</t>
  </si>
  <si>
    <t>5004126P</t>
  </si>
  <si>
    <t>5004127P</t>
  </si>
  <si>
    <t>5004139P</t>
  </si>
  <si>
    <t>5004148P</t>
  </si>
  <si>
    <t>5004149P</t>
  </si>
  <si>
    <t>5004150P</t>
  </si>
  <si>
    <t>5004155P</t>
  </si>
  <si>
    <t>5004230P</t>
  </si>
  <si>
    <t>5004231P</t>
  </si>
  <si>
    <t>5004232P</t>
  </si>
  <si>
    <t>5004233P</t>
  </si>
  <si>
    <t>5004287P</t>
  </si>
  <si>
    <t>5004390P</t>
  </si>
  <si>
    <t>5004391P</t>
  </si>
  <si>
    <t>5004392P</t>
  </si>
  <si>
    <t>5004393P</t>
  </si>
  <si>
    <t>5004128P</t>
  </si>
  <si>
    <t>5004129P</t>
  </si>
  <si>
    <t>5004130P</t>
  </si>
  <si>
    <t>5004131P</t>
  </si>
  <si>
    <t>5004132P</t>
  </si>
  <si>
    <t>5004133P</t>
  </si>
  <si>
    <t>5004134P</t>
  </si>
  <si>
    <t>5004135P</t>
  </si>
  <si>
    <t>5004136P</t>
  </si>
  <si>
    <t>5004137P</t>
  </si>
  <si>
    <t>5004236P</t>
  </si>
  <si>
    <t>5004237P</t>
  </si>
  <si>
    <t>5004238P</t>
  </si>
  <si>
    <t>5004239P</t>
  </si>
  <si>
    <t>5004288P</t>
  </si>
  <si>
    <t>5004289P</t>
  </si>
  <si>
    <t>5004290P</t>
  </si>
  <si>
    <t>5004291P</t>
  </si>
  <si>
    <t>5004292P</t>
  </si>
  <si>
    <t>5004394P</t>
  </si>
  <si>
    <t>5004395P</t>
  </si>
  <si>
    <t>5004396P</t>
  </si>
  <si>
    <t>5004397P</t>
  </si>
  <si>
    <t>5004138P</t>
  </si>
  <si>
    <t>5004140P</t>
  </si>
  <si>
    <t>5004141P</t>
  </si>
  <si>
    <t>5004142P</t>
  </si>
  <si>
    <t>5004143P</t>
  </si>
  <si>
    <t>5004144P</t>
  </si>
  <si>
    <t>5004145P</t>
  </si>
  <si>
    <t>5004146P</t>
  </si>
  <si>
    <t>5004147P</t>
  </si>
  <si>
    <t>5004156P</t>
  </si>
  <si>
    <t>5004157P</t>
  </si>
  <si>
    <t>5004158P</t>
  </si>
  <si>
    <t>5004159P</t>
  </si>
  <si>
    <t>5004280P</t>
  </si>
  <si>
    <t>5004281P</t>
  </si>
  <si>
    <t>5004282P</t>
  </si>
  <si>
    <t>5004283P</t>
  </si>
  <si>
    <t>5004284P</t>
  </si>
  <si>
    <t>5004285P</t>
  </si>
  <si>
    <t>5004286P</t>
  </si>
  <si>
    <t>5004293P</t>
  </si>
  <si>
    <t>5004308P</t>
  </si>
  <si>
    <t>5004322P</t>
  </si>
  <si>
    <t>5004323P</t>
  </si>
  <si>
    <t>5004324P</t>
  </si>
  <si>
    <t>5004325P</t>
  </si>
  <si>
    <t>5004403P</t>
  </si>
  <si>
    <t>5004404P</t>
  </si>
  <si>
    <t>5004405P</t>
  </si>
  <si>
    <t>5004406P</t>
  </si>
  <si>
    <t>5004407P</t>
  </si>
  <si>
    <t>5004408P</t>
  </si>
  <si>
    <t>5004409P</t>
  </si>
  <si>
    <t>5004410P</t>
  </si>
  <si>
    <t>5004411P</t>
  </si>
  <si>
    <t>5004426P</t>
  </si>
  <si>
    <t>5004427P</t>
  </si>
  <si>
    <t>_PS1100</t>
  </si>
  <si>
    <t>Blindblok</t>
  </si>
  <si>
    <t>Frezing HMB pot</t>
  </si>
  <si>
    <t>Maat L in mm (fig 2.2):</t>
  </si>
  <si>
    <t>I</t>
  </si>
  <si>
    <t>O</t>
  </si>
  <si>
    <t>M</t>
  </si>
  <si>
    <t>67</t>
  </si>
  <si>
    <t>90</t>
  </si>
  <si>
    <t>BA</t>
  </si>
  <si>
    <t>ZA</t>
  </si>
  <si>
    <t>(BA/ZA/Anders)</t>
  </si>
  <si>
    <t xml:space="preserve">    ***   Alleen geldend voor PS0300 en PS0400. Bij de keuze voor anders dient dit altijd met BUVA overlegd te worden.</t>
  </si>
  <si>
    <t>PS0100, PS0200, PS0300, PS0400 en PS1100</t>
  </si>
  <si>
    <t>Anders</t>
  </si>
  <si>
    <t>Glaslat</t>
  </si>
  <si>
    <t>(PA-310)</t>
  </si>
  <si>
    <t>Gewenste leverdatum :</t>
  </si>
  <si>
    <t>Referentie :</t>
  </si>
  <si>
    <t>PS1100</t>
  </si>
  <si>
    <t>Dorpelafhankelijke neutenlijst</t>
  </si>
  <si>
    <t>Geisoleerde dorpel</t>
  </si>
  <si>
    <t>Keuzelijst dorpels</t>
  </si>
  <si>
    <t>Type sluiting dubbele deuren</t>
  </si>
  <si>
    <t>Draairichting dubbele deuren</t>
  </si>
  <si>
    <t>Afhangspeling</t>
  </si>
  <si>
    <t>Controle neutbreedte</t>
  </si>
  <si>
    <t>Controle Totale lengte</t>
  </si>
  <si>
    <t>DPS profiel</t>
  </si>
  <si>
    <t>Keuze type maat dubbele deuren</t>
  </si>
  <si>
    <t xml:space="preserve">    **     Alleen geldend voor PS0200 en PS1100</t>
  </si>
  <si>
    <t>Type</t>
  </si>
  <si>
    <t>I maat ontluchtingssleuven (mm) *** :</t>
  </si>
  <si>
    <t>Max keeplengte standaard neut</t>
  </si>
  <si>
    <t>Neut 1</t>
  </si>
  <si>
    <t>Neut 2</t>
  </si>
  <si>
    <t>Neut 3</t>
  </si>
  <si>
    <t>Neut 4</t>
  </si>
  <si>
    <t>Neut 5</t>
  </si>
  <si>
    <t>Neut 6</t>
  </si>
  <si>
    <t>Neut 7</t>
  </si>
  <si>
    <t>Keep (zie Fig 2.4)</t>
  </si>
  <si>
    <t>Dagmaat (zie Fig 2.3)</t>
  </si>
  <si>
    <t>Y</t>
  </si>
  <si>
    <t>B (begin)</t>
  </si>
  <si>
    <t>80-22</t>
  </si>
  <si>
    <t>5004123P</t>
  </si>
  <si>
    <t>Speciaal</t>
  </si>
  <si>
    <t>Verstek</t>
  </si>
  <si>
    <t>Alleen dorpel 45 graden</t>
  </si>
  <si>
    <t>Dorpel en neut 45 graden</t>
  </si>
  <si>
    <t>Alleen dorpel speciaal</t>
  </si>
  <si>
    <t>Graden bij speciaal</t>
  </si>
  <si>
    <t>Soort</t>
  </si>
  <si>
    <t>Dorpel en neut speciaal</t>
  </si>
  <si>
    <t>Aanvullende informatie verstek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</si>
</sst>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b/>
      <sz val="11"/>
      <color theme="1"/>
      <name val="ITCOfficinaSans LT Book"/>
    </font>
    <font>
      <sz val="11"/>
      <color theme="1"/>
      <name val="ITCOfficinaSans LT Book"/>
    </font>
    <font>
      <b/>
      <sz val="9"/>
      <color theme="1"/>
      <name val="ITCOfficinaSans LT Book"/>
    </font>
    <font>
      <b/>
      <sz val="11"/>
      <color rgb="FF00B050"/>
      <name val="ITCOfficinaSans LT Book"/>
    </font>
    <font>
      <sz val="10"/>
      <color theme="1"/>
      <name val="ITCOfficinaSans LT Book"/>
    </font>
    <font>
      <b/>
      <sz val="10"/>
      <color theme="1"/>
      <name val="ITCOfficinaSans LT Book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color theme="1"/>
      <name val="ITCOfficinaSans LT Book"/>
    </font>
    <font>
      <sz val="10"/>
      <color theme="1"/>
      <name val="Calibri"/>
      <family val="2"/>
      <scheme val="minor"/>
    </font>
    <font>
      <b/>
      <sz val="9"/>
      <name val="ITCOfficinaSans LT Book"/>
    </font>
    <font>
      <b/>
      <sz val="10"/>
      <name val="ITCOfficinaSans LT Book"/>
    </font>
    <font>
      <b/>
      <sz val="10"/>
      <color rgb="FF00B050"/>
      <name val="ITCOfficinaSans LT Book"/>
    </font>
    <font>
      <b/>
      <sz val="10"/>
      <color theme="3"/>
      <name val="ITCOfficinaSans LT Book"/>
    </font>
    <font>
      <sz val="10"/>
      <name val="ITCOfficinaSans LT Book"/>
    </font>
    <font>
      <b/>
      <sz val="8"/>
      <color theme="1"/>
      <name val="ITCOfficinaSans LT Book"/>
    </font>
    <font>
      <sz val="8"/>
      <color theme="1"/>
      <name val="ITCOfficinaSans LT Book"/>
    </font>
    <font>
      <sz val="8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</fonts>
  <fills count="19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62E38"/>
        <bgColor indexed="64"/>
      </patternFill>
    </fill>
    <fill>
      <patternFill patternType="solid">
        <fgColor rgb="FFD7C794"/>
        <bgColor indexed="64"/>
      </patternFill>
    </fill>
    <fill>
      <patternFill patternType="solid">
        <fgColor rgb="FFE05E1F"/>
        <bgColor indexed="64"/>
      </patternFill>
    </fill>
    <fill>
      <patternFill patternType="solid">
        <fgColor rgb="FFAB1F1C"/>
        <bgColor indexed="64"/>
      </patternFill>
    </fill>
    <fill>
      <patternFill patternType="solid">
        <fgColor rgb="FF824080"/>
        <bgColor indexed="64"/>
      </patternFill>
    </fill>
    <fill>
      <patternFill patternType="solid">
        <fgColor rgb="FF17336B"/>
        <bgColor indexed="64"/>
      </patternFill>
    </fill>
    <fill>
      <patternFill patternType="solid">
        <fgColor rgb="FF337854"/>
        <bgColor indexed="64"/>
      </patternFill>
    </fill>
    <fill>
      <patternFill patternType="solid">
        <fgColor rgb="FF738591"/>
        <bgColor indexed="64"/>
      </patternFill>
    </fill>
    <fill>
      <patternFill patternType="solid">
        <fgColor rgb="FF7D5C38"/>
        <bgColor indexed="64"/>
      </patternFill>
    </fill>
    <fill>
      <patternFill patternType="solid">
        <fgColor rgb="FFFFFCF0"/>
        <bgColor indexed="64"/>
      </patternFill>
    </fill>
    <fill>
      <patternFill patternType="solid">
        <fgColor rgb="FFD9BA8C"/>
        <bgColor indexed="64"/>
      </patternFill>
    </fill>
    <fill>
      <patternFill patternType="solid">
        <fgColor rgb="FFBA2E21"/>
        <bgColor indexed="64"/>
      </patternFill>
    </fill>
    <fill>
      <patternFill patternType="solid">
        <fgColor rgb="FFA3171A"/>
        <bgColor indexed="64"/>
      </patternFill>
    </fill>
    <fill>
      <patternFill patternType="solid">
        <fgColor rgb="FF8F2640"/>
        <bgColor indexed="64"/>
      </patternFill>
    </fill>
    <fill>
      <patternFill patternType="solid">
        <fgColor rgb="FF0A3354"/>
        <bgColor indexed="64"/>
      </patternFill>
    </fill>
    <fill>
      <patternFill patternType="solid">
        <fgColor rgb="FF266629"/>
        <bgColor indexed="64"/>
      </patternFill>
    </fill>
    <fill>
      <patternFill patternType="solid">
        <fgColor rgb="FF8794A6"/>
        <bgColor indexed="64"/>
      </patternFill>
    </fill>
    <fill>
      <patternFill patternType="solid">
        <fgColor rgb="FF91522E"/>
        <bgColor indexed="64"/>
      </patternFill>
    </fill>
    <fill>
      <patternFill patternType="solid">
        <fgColor rgb="FFF0EDE6"/>
        <bgColor indexed="64"/>
      </patternFill>
    </fill>
    <fill>
      <patternFill patternType="solid">
        <fgColor rgb="FFD6B075"/>
        <bgColor indexed="64"/>
      </patternFill>
    </fill>
    <fill>
      <patternFill patternType="solid">
        <fgColor rgb="FFCC241C"/>
        <bgColor indexed="64"/>
      </patternFill>
    </fill>
    <fill>
      <patternFill patternType="solid">
        <fgColor rgb="FFA31A1A"/>
        <bgColor indexed="64"/>
      </patternFill>
    </fill>
    <fill>
      <patternFill patternType="solid">
        <fgColor rgb="FFC9388C"/>
        <bgColor indexed="64"/>
      </patternFill>
    </fill>
    <fill>
      <patternFill patternType="solid">
        <fgColor rgb="FF000F75"/>
        <bgColor indexed="64"/>
      </patternFill>
    </fill>
    <fill>
      <patternFill patternType="solid">
        <fgColor rgb="FF265721"/>
        <bgColor indexed="64"/>
      </patternFill>
    </fill>
    <fill>
      <patternFill patternType="solid">
        <fgColor rgb="FF7A7561"/>
        <bgColor indexed="64"/>
      </patternFill>
    </fill>
    <fill>
      <patternFill patternType="solid">
        <fgColor rgb="FF6E3B3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A329"/>
        <bgColor indexed="64"/>
      </patternFill>
    </fill>
    <fill>
      <patternFill patternType="solid">
        <fgColor rgb="FFFF6336"/>
        <bgColor indexed="64"/>
      </patternFill>
    </fill>
    <fill>
      <patternFill patternType="solid">
        <fgColor rgb="FF8A1214"/>
        <bgColor indexed="64"/>
      </patternFill>
    </fill>
    <fill>
      <patternFill patternType="solid">
        <fgColor rgb="FF5C082B"/>
        <bgColor indexed="64"/>
      </patternFill>
    </fill>
    <fill>
      <patternFill patternType="solid">
        <fgColor rgb="FF001745"/>
        <bgColor indexed="64"/>
      </patternFill>
    </fill>
    <fill>
      <patternFill patternType="solid">
        <fgColor rgb="FF3D452E"/>
        <bgColor indexed="64"/>
      </patternFill>
    </fill>
    <fill>
      <patternFill patternType="solid">
        <fgColor rgb="FF707061"/>
        <bgColor indexed="64"/>
      </patternFill>
    </fill>
    <fill>
      <patternFill patternType="solid">
        <fgColor rgb="FF733B24"/>
        <bgColor indexed="64"/>
      </patternFill>
    </fill>
    <fill>
      <patternFill patternType="solid">
        <fgColor rgb="FF1C1C21"/>
        <bgColor indexed="64"/>
      </patternFill>
    </fill>
    <fill>
      <patternFill patternType="solid">
        <fgColor rgb="FFE39624"/>
        <bgColor indexed="64"/>
      </patternFill>
    </fill>
    <fill>
      <patternFill patternType="solid">
        <fgColor rgb="FFF23B1C"/>
        <bgColor indexed="64"/>
      </patternFill>
    </fill>
    <fill>
      <patternFill patternType="solid">
        <fgColor rgb="FF690F14"/>
        <bgColor indexed="64"/>
      </patternFill>
    </fill>
    <fill>
      <patternFill patternType="solid">
        <fgColor rgb="FF633D9C"/>
        <bgColor indexed="64"/>
      </patternFill>
    </fill>
    <fill>
      <patternFill patternType="solid">
        <fgColor rgb="FF030D1F"/>
        <bgColor indexed="64"/>
      </patternFill>
    </fill>
    <fill>
      <patternFill patternType="solid">
        <fgColor rgb="FF0D3B2E"/>
        <bgColor indexed="64"/>
      </patternFill>
    </fill>
    <fill>
      <patternFill patternType="solid">
        <fgColor rgb="FF9C9CA6"/>
        <bgColor indexed="64"/>
      </patternFill>
    </fill>
    <fill>
      <patternFill patternType="solid">
        <fgColor rgb="FF85382B"/>
        <bgColor indexed="64"/>
      </patternFill>
    </fill>
    <fill>
      <patternFill patternType="solid">
        <fgColor rgb="FF03050A"/>
        <bgColor indexed="64"/>
      </patternFill>
    </fill>
    <fill>
      <patternFill patternType="solid">
        <fgColor rgb="FFC98721"/>
        <bgColor indexed="64"/>
      </patternFill>
    </fill>
    <fill>
      <patternFill patternType="solid">
        <fgColor rgb="FFFC1C14"/>
        <bgColor indexed="64"/>
      </patternFill>
    </fill>
    <fill>
      <patternFill patternType="solid">
        <fgColor rgb="FF4F121A"/>
        <bgColor indexed="64"/>
      </patternFill>
    </fill>
    <fill>
      <patternFill patternType="solid">
        <fgColor rgb="FF910F66"/>
        <bgColor indexed="64"/>
      </patternFill>
    </fill>
    <fill>
      <patternFill patternType="solid">
        <fgColor rgb="FF002E7A"/>
        <bgColor indexed="64"/>
      </patternFill>
    </fill>
    <fill>
      <patternFill patternType="solid">
        <fgColor rgb="FF0A381F"/>
        <bgColor indexed="64"/>
      </patternFill>
    </fill>
    <fill>
      <patternFill patternType="solid">
        <fgColor rgb="FF616969"/>
        <bgColor indexed="64"/>
      </patternFill>
    </fill>
    <fill>
      <patternFill patternType="solid">
        <fgColor rgb="FF5E331F"/>
        <bgColor indexed="64"/>
      </patternFill>
    </fill>
    <fill>
      <patternFill patternType="solid">
        <fgColor rgb="FFA6ABB5"/>
        <bgColor indexed="64"/>
      </patternFill>
    </fill>
    <fill>
      <patternFill patternType="solid">
        <fgColor rgb="FFE0821F"/>
        <bgColor indexed="64"/>
      </patternFill>
    </fill>
    <fill>
      <patternFill patternType="solid">
        <fgColor rgb="FFFF7521"/>
        <bgColor indexed="64"/>
      </patternFill>
    </fill>
    <fill>
      <patternFill patternType="solid">
        <fgColor rgb="FF2E121A"/>
        <bgColor indexed="64"/>
      </patternFill>
    </fill>
    <fill>
      <patternFill patternType="solid">
        <fgColor rgb="FF380A2E"/>
        <bgColor indexed="64"/>
      </patternFill>
    </fill>
    <fill>
      <patternFill patternType="solid">
        <fgColor rgb="FF264F87"/>
        <bgColor indexed="64"/>
      </patternFill>
    </fill>
    <fill>
      <patternFill patternType="solid">
        <fgColor rgb="FF292B24"/>
        <bgColor indexed="64"/>
      </patternFill>
    </fill>
    <fill>
      <patternFill patternType="solid">
        <fgColor rgb="FF6B6157"/>
        <bgColor indexed="64"/>
      </patternFill>
    </fill>
    <fill>
      <patternFill patternType="solid">
        <fgColor rgb="FF633D24"/>
        <bgColor indexed="64"/>
      </patternFill>
    </fill>
    <fill>
      <patternFill patternType="solid">
        <fgColor rgb="FF7D7A78"/>
        <bgColor indexed="64"/>
      </patternFill>
    </fill>
    <fill>
      <patternFill patternType="solid">
        <fgColor rgb="FFE37A1F"/>
        <bgColor indexed="64"/>
      </patternFill>
    </fill>
    <fill>
      <patternFill patternType="solid">
        <fgColor rgb="FFFA4F29"/>
        <bgColor indexed="64"/>
      </patternFill>
    </fill>
    <fill>
      <patternFill patternType="solid">
        <fgColor rgb="FF5E2121"/>
        <bgColor indexed="64"/>
      </patternFill>
    </fill>
    <fill>
      <patternFill patternType="solid">
        <fgColor rgb="FF7D1F7A"/>
        <bgColor indexed="64"/>
      </patternFill>
    </fill>
    <fill>
      <patternFill patternType="solid">
        <fgColor rgb="FF1A2938"/>
        <bgColor indexed="64"/>
      </patternFill>
    </fill>
    <fill>
      <patternFill patternType="solid">
        <fgColor rgb="FF1C2617"/>
        <bgColor indexed="64"/>
      </patternFill>
    </fill>
    <fill>
      <patternFill patternType="solid">
        <fgColor rgb="FF695438"/>
        <bgColor indexed="64"/>
      </patternFill>
    </fill>
    <fill>
      <patternFill patternType="solid">
        <fgColor rgb="FF47261C"/>
        <bgColor indexed="64"/>
      </patternFill>
    </fill>
    <fill>
      <patternFill patternType="solid">
        <fgColor rgb="FFFAFFFF"/>
        <bgColor indexed="64"/>
      </patternFill>
    </fill>
    <fill>
      <patternFill patternType="solid">
        <fgColor rgb="FFAD7A4F"/>
        <bgColor indexed="64"/>
      </patternFill>
    </fill>
    <fill>
      <patternFill patternType="solid">
        <fgColor rgb="FFEB3B1C"/>
        <bgColor indexed="64"/>
      </patternFill>
    </fill>
    <fill>
      <patternFill patternType="solid">
        <fgColor rgb="FF781417"/>
        <bgColor indexed="64"/>
      </patternFill>
    </fill>
    <fill>
      <patternFill patternType="solid">
        <fgColor rgb="FF9E7394"/>
        <bgColor indexed="64"/>
      </patternFill>
    </fill>
    <fill>
      <patternFill patternType="solid">
        <fgColor rgb="FF174570"/>
        <bgColor indexed="64"/>
      </patternFill>
    </fill>
    <fill>
      <patternFill patternType="solid">
        <fgColor rgb="FF21211A"/>
        <bgColor indexed="64"/>
      </patternFill>
    </fill>
    <fill>
      <patternFill patternType="solid">
        <fgColor rgb="FF4D524A"/>
        <bgColor indexed="64"/>
      </patternFill>
    </fill>
    <fill>
      <patternFill patternType="solid">
        <fgColor rgb="FF541F1F"/>
        <bgColor indexed="64"/>
      </patternFill>
    </fill>
    <fill>
      <patternFill patternType="solid">
        <fgColor rgb="FF0D121A"/>
        <bgColor indexed="64"/>
      </patternFill>
    </fill>
    <fill>
      <patternFill patternType="solid">
        <fgColor rgb="FFE3B838"/>
        <bgColor indexed="64"/>
      </patternFill>
    </fill>
    <fill>
      <patternFill patternType="solid">
        <fgColor rgb="FFD44529"/>
        <bgColor indexed="64"/>
      </patternFill>
    </fill>
    <fill>
      <patternFill patternType="solid">
        <fgColor rgb="FFCC8273"/>
        <bgColor indexed="64"/>
      </patternFill>
    </fill>
    <fill>
      <patternFill patternType="solid">
        <fgColor rgb="FFBF1773"/>
        <bgColor indexed="64"/>
      </patternFill>
    </fill>
    <fill>
      <patternFill patternType="solid">
        <fgColor rgb="FF002B70"/>
        <bgColor indexed="64"/>
      </patternFill>
    </fill>
    <fill>
      <patternFill patternType="solid">
        <fgColor rgb="FF17291C"/>
        <bgColor indexed="64"/>
      </patternFill>
    </fill>
    <fill>
      <patternFill patternType="solid">
        <fgColor rgb="FF4A4F4A"/>
        <bgColor indexed="64"/>
      </patternFill>
    </fill>
    <fill>
      <patternFill patternType="solid">
        <fgColor rgb="FF38261C"/>
        <bgColor indexed="64"/>
      </patternFill>
    </fill>
    <fill>
      <patternFill patternType="solid">
        <fgColor rgb="FFFCFFFF"/>
        <bgColor indexed="64"/>
      </patternFill>
    </fill>
    <fill>
      <patternFill patternType="solid">
        <fgColor rgb="FFFFF5E3"/>
        <bgColor indexed="64"/>
      </patternFill>
    </fill>
    <fill>
      <patternFill patternType="solid">
        <fgColor rgb="FFED5C29"/>
        <bgColor indexed="64"/>
      </patternFill>
    </fill>
    <fill>
      <patternFill patternType="solid">
        <fgColor rgb="FF961F1C"/>
        <bgColor indexed="64"/>
      </patternFill>
    </fill>
    <fill>
      <patternFill patternType="solid">
        <fgColor rgb="FF03142E"/>
        <bgColor indexed="64"/>
      </patternFill>
    </fill>
    <fill>
      <patternFill patternType="solid">
        <fgColor rgb="FF366926"/>
        <bgColor indexed="64"/>
      </patternFill>
    </fill>
    <fill>
      <patternFill patternType="solid">
        <fgColor rgb="FF404A54"/>
        <bgColor indexed="64"/>
      </patternFill>
    </fill>
    <fill>
      <patternFill patternType="solid">
        <fgColor rgb="FF4D1F1C"/>
        <bgColor indexed="64"/>
      </patternFill>
    </fill>
    <fill>
      <patternFill patternType="solid">
        <fgColor rgb="FF14171C"/>
        <bgColor indexed="64"/>
      </patternFill>
    </fill>
    <fill>
      <patternFill patternType="solid">
        <fgColor rgb="FFF0D6AB"/>
        <bgColor indexed="64"/>
      </patternFill>
    </fill>
    <fill>
      <patternFill patternType="solid">
        <fgColor rgb="FFDE5247"/>
        <bgColor indexed="64"/>
      </patternFill>
    </fill>
    <fill>
      <patternFill patternType="solid">
        <fgColor rgb="FFD96675"/>
        <bgColor indexed="64"/>
      </patternFill>
    </fill>
    <fill>
      <patternFill patternType="solid">
        <fgColor rgb="FF2973B8"/>
        <bgColor indexed="64"/>
      </patternFill>
    </fill>
    <fill>
      <patternFill patternType="solid">
        <fgColor rgb="FF5E7D4F"/>
        <bgColor indexed="64"/>
      </patternFill>
    </fill>
    <fill>
      <patternFill patternType="solid">
        <fgColor rgb="FF4A5459"/>
        <bgColor indexed="64"/>
      </patternFill>
    </fill>
    <fill>
      <patternFill patternType="solid">
        <fgColor rgb="FF3D1F1C"/>
        <bgColor indexed="64"/>
      </patternFill>
    </fill>
    <fill>
      <patternFill patternType="solid">
        <fgColor rgb="FFDBE3DE"/>
        <bgColor indexed="64"/>
      </patternFill>
    </fill>
    <fill>
      <patternFill patternType="solid">
        <fgColor rgb="FFFCEBCC"/>
        <bgColor indexed="64"/>
      </patternFill>
    </fill>
    <fill>
      <patternFill patternType="solid">
        <fgColor rgb="FFE89CB5"/>
        <bgColor indexed="64"/>
      </patternFill>
    </fill>
    <fill>
      <patternFill patternType="solid">
        <fgColor rgb="FF001245"/>
        <bgColor indexed="64"/>
      </patternFill>
    </fill>
    <fill>
      <patternFill patternType="solid">
        <fgColor rgb="FF1F2E2B"/>
        <bgColor indexed="64"/>
      </patternFill>
    </fill>
    <fill>
      <patternFill patternType="solid">
        <fgColor rgb="FF474238"/>
        <bgColor indexed="64"/>
      </patternFill>
    </fill>
    <fill>
      <patternFill patternType="solid">
        <fgColor rgb="FF2E1C1C"/>
        <bgColor indexed="64"/>
      </patternFill>
    </fill>
    <fill>
      <patternFill patternType="solid">
        <fgColor rgb="FFFFF542"/>
        <bgColor indexed="64"/>
      </patternFill>
    </fill>
    <fill>
      <patternFill patternType="solid">
        <fgColor rgb="FFA62426"/>
        <bgColor indexed="64"/>
      </patternFill>
    </fill>
    <fill>
      <patternFill patternType="solid">
        <fgColor rgb="FF4D6999"/>
        <bgColor indexed="64"/>
      </patternFill>
    </fill>
    <fill>
      <patternFill patternType="solid">
        <fgColor rgb="FF75734F"/>
        <bgColor indexed="64"/>
      </patternFill>
    </fill>
    <fill>
      <patternFill patternType="solid">
        <fgColor rgb="FF3D4252"/>
        <bgColor indexed="64"/>
      </patternFill>
    </fill>
    <fill>
      <patternFill patternType="solid">
        <fgColor rgb="FF2B2629"/>
        <bgColor indexed="64"/>
      </patternFill>
    </fill>
    <fill>
      <patternFill patternType="solid">
        <fgColor rgb="FFFFAB59"/>
        <bgColor indexed="64"/>
      </patternFill>
    </fill>
    <fill>
      <patternFill patternType="solid">
        <fgColor rgb="FFD13654"/>
        <bgColor indexed="64"/>
      </patternFill>
    </fill>
    <fill>
      <patternFill patternType="solid">
        <fgColor rgb="FF1761AB"/>
        <bgColor indexed="64"/>
      </patternFill>
    </fill>
    <fill>
      <patternFill patternType="solid">
        <fgColor rgb="FF333026"/>
        <bgColor indexed="64"/>
      </patternFill>
    </fill>
    <fill>
      <patternFill patternType="solid">
        <fgColor rgb="FF0D080D"/>
        <bgColor indexed="64"/>
      </patternFill>
    </fill>
    <fill>
      <patternFill patternType="solid">
        <fgColor rgb="FFFFD64D"/>
        <bgColor indexed="64"/>
      </patternFill>
    </fill>
    <fill>
      <patternFill patternType="solid">
        <fgColor rgb="FFCF2942"/>
        <bgColor indexed="64"/>
      </patternFill>
    </fill>
    <fill>
      <patternFill patternType="solid">
        <fgColor rgb="FF003B80"/>
        <bgColor indexed="64"/>
      </patternFill>
    </fill>
    <fill>
      <patternFill patternType="solid">
        <fgColor rgb="FF292B26"/>
        <bgColor indexed="64"/>
      </patternFill>
    </fill>
    <fill>
      <patternFill patternType="solid">
        <fgColor rgb="FF1A2129"/>
        <bgColor indexed="64"/>
      </patternFill>
    </fill>
    <fill>
      <patternFill patternType="solid">
        <fgColor rgb="FF9C4529"/>
        <bgColor indexed="64"/>
      </patternFill>
    </fill>
    <fill>
      <patternFill patternType="solid">
        <fgColor rgb="FFA38C7A"/>
        <bgColor indexed="64"/>
      </patternFill>
    </fill>
    <fill>
      <patternFill patternType="solid">
        <fgColor rgb="FFC71712"/>
        <bgColor indexed="64"/>
      </patternFill>
    </fill>
    <fill>
      <patternFill patternType="solid">
        <fgColor rgb="FF389482"/>
        <bgColor indexed="64"/>
      </patternFill>
    </fill>
    <fill>
      <patternFill patternType="solid">
        <fgColor rgb="FF0F7033"/>
        <bgColor indexed="64"/>
      </patternFill>
    </fill>
    <fill>
      <patternFill patternType="solid">
        <fgColor rgb="FF3D3D3B"/>
        <bgColor indexed="64"/>
      </patternFill>
    </fill>
    <fill>
      <patternFill patternType="solid">
        <fgColor rgb="FF6E4030"/>
        <bgColor indexed="64"/>
      </patternFill>
    </fill>
    <fill>
      <patternFill patternType="solid">
        <fgColor rgb="FF9C8F61"/>
        <bgColor indexed="64"/>
      </patternFill>
    </fill>
    <fill>
      <patternFill patternType="solid">
        <fgColor rgb="FFD9594F"/>
        <bgColor indexed="64"/>
      </patternFill>
    </fill>
    <fill>
      <patternFill patternType="solid">
        <fgColor rgb="FF0A4278"/>
        <bgColor indexed="64"/>
      </patternFill>
    </fill>
    <fill>
      <patternFill patternType="solid">
        <fgColor rgb="FF408236"/>
        <bgColor indexed="64"/>
      </patternFill>
    </fill>
    <fill>
      <patternFill patternType="solid">
        <fgColor rgb="FF7A7D75"/>
        <bgColor indexed="64"/>
      </patternFill>
    </fill>
    <fill>
      <patternFill patternType="solid">
        <fgColor rgb="FF664A3D"/>
        <bgColor indexed="64"/>
      </patternFill>
    </fill>
    <fill>
      <patternFill patternType="solid">
        <fgColor rgb="FFFCBD1F"/>
        <bgColor indexed="64"/>
      </patternFill>
    </fill>
    <fill>
      <patternFill patternType="solid">
        <fgColor rgb="FFFC0A1C"/>
        <bgColor indexed="64"/>
      </patternFill>
    </fill>
    <fill>
      <patternFill patternType="solid">
        <fgColor rgb="FF053333"/>
        <bgColor indexed="64"/>
      </patternFill>
    </fill>
    <fill>
      <patternFill patternType="solid">
        <fgColor rgb="FF4FA833"/>
        <bgColor indexed="64"/>
      </patternFill>
    </fill>
    <fill>
      <patternFill patternType="solid">
        <fgColor rgb="FF303845"/>
        <bgColor indexed="64"/>
      </patternFill>
    </fill>
    <fill>
      <patternFill patternType="solid">
        <fgColor rgb="FF402E21"/>
        <bgColor indexed="64"/>
      </patternFill>
    </fill>
    <fill>
      <patternFill patternType="solid">
        <fgColor rgb="FFFCB821"/>
        <bgColor indexed="64"/>
      </patternFill>
    </fill>
    <fill>
      <patternFill patternType="solid">
        <fgColor rgb="FFFC1414"/>
        <bgColor indexed="64"/>
      </patternFill>
    </fill>
    <fill>
      <patternFill patternType="solid">
        <fgColor rgb="FF1A7A63"/>
        <bgColor indexed="64"/>
      </patternFill>
    </fill>
    <fill>
      <patternFill patternType="solid">
        <fgColor rgb="FFBFE3BA"/>
        <bgColor indexed="64"/>
      </patternFill>
    </fill>
    <fill>
      <patternFill patternType="solid">
        <fgColor rgb="FF263338"/>
        <bgColor indexed="64"/>
      </patternFill>
    </fill>
    <fill>
      <patternFill patternType="solid">
        <fgColor rgb="FFB58C4F"/>
        <bgColor indexed="64"/>
      </patternFill>
    </fill>
    <fill>
      <patternFill patternType="solid">
        <fgColor rgb="FFB51233"/>
        <bgColor indexed="64"/>
      </patternFill>
    </fill>
    <fill>
      <patternFill patternType="solid">
        <fgColor rgb="FF00084F"/>
        <bgColor indexed="64"/>
      </patternFill>
    </fill>
    <fill>
      <patternFill patternType="solid">
        <fgColor rgb="FF263829"/>
        <bgColor indexed="64"/>
      </patternFill>
    </fill>
    <fill>
      <patternFill patternType="solid">
        <fgColor rgb="FF918F87"/>
        <bgColor indexed="64"/>
      </patternFill>
    </fill>
    <fill>
      <patternFill patternType="solid">
        <fgColor rgb="FFFFFF0A"/>
        <bgColor indexed="64"/>
      </patternFill>
    </fill>
    <fill>
      <patternFill patternType="solid">
        <fgColor rgb="FFA61C2E"/>
        <bgColor indexed="64"/>
      </patternFill>
    </fill>
    <fill>
      <patternFill patternType="solid">
        <fgColor rgb="FF2E528F"/>
        <bgColor indexed="64"/>
      </patternFill>
    </fill>
    <fill>
      <patternFill patternType="solid">
        <fgColor rgb="FF85A67A"/>
        <bgColor indexed="64"/>
      </patternFill>
    </fill>
    <fill>
      <patternFill patternType="solid">
        <fgColor rgb="FF4D5C6B"/>
        <bgColor indexed="64"/>
      </patternFill>
    </fill>
    <fill>
      <patternFill patternType="solid">
        <fgColor rgb="FF997521"/>
        <bgColor indexed="64"/>
      </patternFill>
    </fill>
    <fill>
      <patternFill patternType="solid">
        <fgColor rgb="FF578CB5"/>
        <bgColor indexed="64"/>
      </patternFill>
    </fill>
    <fill>
      <patternFill patternType="solid">
        <fgColor rgb="FF2B261C"/>
        <bgColor indexed="64"/>
      </patternFill>
    </fill>
    <fill>
      <patternFill patternType="solid">
        <fgColor rgb="FFBDBAAB"/>
        <bgColor indexed="64"/>
      </patternFill>
    </fill>
    <fill>
      <patternFill patternType="solid">
        <fgColor rgb="FFFF8C1A"/>
        <bgColor indexed="64"/>
      </patternFill>
    </fill>
    <fill>
      <patternFill patternType="solid">
        <fgColor rgb="FF249140"/>
        <bgColor indexed="64"/>
      </patternFill>
    </fill>
    <fill>
      <patternFill patternType="solid">
        <fgColor rgb="FF7A8275"/>
        <bgColor indexed="64"/>
      </patternFill>
    </fill>
    <fill>
      <patternFill patternType="solid">
        <fgColor rgb="FFE3A329"/>
        <bgColor indexed="64"/>
      </patternFill>
    </fill>
    <fill>
      <patternFill patternType="solid">
        <fgColor rgb="FF4A6E33"/>
        <bgColor indexed="64"/>
      </patternFill>
    </fill>
    <fill>
      <patternFill patternType="solid">
        <fgColor rgb="FF8F8770"/>
        <bgColor indexed="64"/>
      </patternFill>
    </fill>
    <fill>
      <patternFill patternType="solid">
        <fgColor rgb="FFFF9436"/>
        <bgColor indexed="64"/>
      </patternFill>
    </fill>
    <fill>
      <patternFill patternType="solid">
        <fgColor rgb="FF0A5C33"/>
        <bgColor indexed="64"/>
      </patternFill>
    </fill>
    <fill>
      <patternFill patternType="solid">
        <fgColor rgb="FFD4D9DB"/>
        <bgColor indexed="64"/>
      </patternFill>
    </fill>
    <fill>
      <patternFill patternType="solid">
        <fgColor rgb="FFF7995C"/>
        <bgColor indexed="64"/>
      </patternFill>
    </fill>
    <fill>
      <patternFill patternType="solid">
        <fgColor rgb="FF7DCCBD"/>
        <bgColor indexed="64"/>
      </patternFill>
    </fill>
    <fill>
      <patternFill patternType="solid">
        <fgColor rgb="FF9E969C"/>
        <bgColor indexed="64"/>
      </patternFill>
    </fill>
    <fill>
      <patternFill patternType="solid">
        <fgColor rgb="FF264A33"/>
        <bgColor indexed="64"/>
      </patternFill>
    </fill>
    <fill>
      <patternFill patternType="solid">
        <fgColor rgb="FF7A7D80"/>
        <bgColor indexed="64"/>
      </patternFill>
    </fill>
    <fill>
      <patternFill patternType="solid">
        <fgColor rgb="FF127826"/>
        <bgColor indexed="64"/>
      </patternFill>
    </fill>
    <fill>
      <patternFill patternType="solid">
        <fgColor rgb="FFBABDBA"/>
        <bgColor indexed="64"/>
      </patternFill>
    </fill>
    <fill>
      <patternFill patternType="solid">
        <fgColor rgb="FF298A40"/>
        <bgColor indexed="64"/>
      </patternFill>
    </fill>
    <fill>
      <patternFill patternType="solid">
        <fgColor rgb="FF615E59"/>
        <bgColor indexed="64"/>
      </patternFill>
    </fill>
    <fill>
      <patternFill patternType="solid">
        <fgColor rgb="FF428C78"/>
        <bgColor indexed="64"/>
      </patternFill>
    </fill>
    <fill>
      <patternFill patternType="solid">
        <fgColor rgb="FF9EA3B0"/>
        <bgColor indexed="64"/>
      </patternFill>
    </fill>
    <fill>
      <patternFill patternType="solid">
        <fgColor rgb="FF7DBDB5"/>
        <bgColor indexed="64"/>
      </patternFill>
    </fill>
    <fill>
      <patternFill patternType="solid">
        <fgColor rgb="FF8F9699"/>
        <bgColor indexed="64"/>
      </patternFill>
    </fill>
    <fill>
      <patternFill patternType="solid">
        <fgColor rgb="FF404545"/>
        <bgColor indexed="64"/>
      </patternFill>
    </fill>
    <fill>
      <patternFill patternType="solid">
        <fgColor rgb="FFC2BFB8"/>
        <bgColor indexed="64"/>
      </patternFill>
    </fill>
    <fill>
      <patternFill patternType="solid">
        <fgColor rgb="FF8F949E"/>
        <bgColor indexed="64"/>
      </patternFill>
    </fill>
    <fill>
      <patternFill patternType="solid">
        <fgColor rgb="FF78828C"/>
        <bgColor indexed="64"/>
      </patternFill>
    </fill>
    <fill>
      <patternFill patternType="solid">
        <fgColor rgb="FFD9D6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26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3" fillId="2" borderId="0" xfId="0" applyFont="1" applyFill="1"/>
    <xf numFmtId="0" fontId="2" fillId="2" borderId="0" xfId="0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/>
    <xf numFmtId="0" fontId="0" fillId="0" borderId="0" xfId="0" applyFont="1"/>
    <xf numFmtId="0" fontId="0" fillId="4" borderId="38" xfId="1" applyFont="1" applyFill="1" applyBorder="1" applyAlignment="1" applyProtection="1">
      <alignment horizontal="center" vertical="center" wrapText="1"/>
      <protection locked="0"/>
    </xf>
    <xf numFmtId="0" fontId="0" fillId="13" borderId="38" xfId="1" applyFont="1" applyFill="1" applyBorder="1" applyAlignment="1" applyProtection="1">
      <alignment horizontal="center" vertical="center" wrapText="1"/>
      <protection locked="0"/>
    </xf>
    <xf numFmtId="0" fontId="0" fillId="22" borderId="38" xfId="1" applyFont="1" applyFill="1" applyBorder="1" applyAlignment="1" applyProtection="1">
      <alignment horizontal="center" vertical="center" wrapText="1"/>
      <protection locked="0"/>
    </xf>
    <xf numFmtId="0" fontId="0" fillId="31" borderId="38" xfId="1" applyFont="1" applyFill="1" applyBorder="1" applyAlignment="1" applyProtection="1">
      <alignment horizontal="center" vertical="center" wrapText="1"/>
      <protection locked="0"/>
    </xf>
    <xf numFmtId="0" fontId="0" fillId="40" borderId="38" xfId="1" applyFont="1" applyFill="1" applyBorder="1" applyAlignment="1" applyProtection="1">
      <alignment horizontal="center" vertical="center" wrapText="1"/>
      <protection locked="0"/>
    </xf>
    <xf numFmtId="0" fontId="0" fillId="49" borderId="38" xfId="1" applyFont="1" applyFill="1" applyBorder="1" applyAlignment="1" applyProtection="1">
      <alignment horizontal="center" vertical="center" wrapText="1"/>
      <protection locked="0"/>
    </xf>
    <xf numFmtId="0" fontId="0" fillId="58" borderId="38" xfId="1" applyFont="1" applyFill="1" applyBorder="1" applyAlignment="1" applyProtection="1">
      <alignment horizontal="center" vertical="center" wrapText="1"/>
      <protection locked="0"/>
    </xf>
    <xf numFmtId="0" fontId="0" fillId="67" borderId="38" xfId="1" applyFont="1" applyFill="1" applyBorder="1" applyAlignment="1" applyProtection="1">
      <alignment horizontal="center" vertical="center" wrapText="1"/>
      <protection locked="0"/>
    </xf>
    <xf numFmtId="0" fontId="0" fillId="76" borderId="38" xfId="1" applyFont="1" applyFill="1" applyBorder="1" applyAlignment="1" applyProtection="1">
      <alignment horizontal="center" vertical="center" wrapText="1"/>
      <protection locked="0"/>
    </xf>
    <xf numFmtId="0" fontId="0" fillId="85" borderId="38" xfId="1" applyFont="1" applyFill="1" applyBorder="1" applyAlignment="1" applyProtection="1">
      <alignment horizontal="center" vertical="center" wrapText="1"/>
      <protection locked="0"/>
    </xf>
    <xf numFmtId="0" fontId="0" fillId="94" borderId="38" xfId="1" applyFont="1" applyFill="1" applyBorder="1" applyAlignment="1" applyProtection="1">
      <alignment horizontal="center" vertical="center" wrapText="1"/>
      <protection locked="0"/>
    </xf>
    <xf numFmtId="0" fontId="0" fillId="102" borderId="38" xfId="1" applyFont="1" applyFill="1" applyBorder="1" applyAlignment="1" applyProtection="1">
      <alignment horizontal="center" vertical="center" wrapText="1"/>
      <protection locked="0"/>
    </xf>
    <xf numFmtId="0" fontId="0" fillId="110" borderId="38" xfId="1" applyFont="1" applyFill="1" applyBorder="1" applyAlignment="1" applyProtection="1">
      <alignment horizontal="center" vertical="center" wrapText="1"/>
      <protection locked="0"/>
    </xf>
    <xf numFmtId="0" fontId="0" fillId="116" borderId="38" xfId="1" applyFont="1" applyFill="1" applyBorder="1" applyAlignment="1" applyProtection="1">
      <alignment horizontal="center" vertical="center" wrapText="1"/>
      <protection locked="0"/>
    </xf>
    <xf numFmtId="0" fontId="0" fillId="122" borderId="38" xfId="1" applyFont="1" applyFill="1" applyBorder="1" applyAlignment="1" applyProtection="1">
      <alignment horizontal="center" vertical="center" wrapText="1"/>
      <protection locked="0"/>
    </xf>
    <xf numFmtId="0" fontId="0" fillId="127" borderId="38" xfId="1" applyFont="1" applyFill="1" applyBorder="1" applyAlignment="1" applyProtection="1">
      <alignment horizontal="center" vertical="center" wrapText="1"/>
      <protection locked="0"/>
    </xf>
    <xf numFmtId="0" fontId="0" fillId="133" borderId="38" xfId="1" applyFont="1" applyFill="1" applyBorder="1" applyAlignment="1" applyProtection="1">
      <alignment horizontal="center" vertical="center" wrapText="1"/>
      <protection locked="0"/>
    </xf>
    <xf numFmtId="0" fontId="0" fillId="139" borderId="38" xfId="1" applyFont="1" applyFill="1" applyBorder="1" applyAlignment="1" applyProtection="1">
      <alignment horizontal="center" vertical="center" wrapText="1"/>
      <protection locked="0"/>
    </xf>
    <xf numFmtId="0" fontId="0" fillId="145" borderId="38" xfId="1" applyFont="1" applyFill="1" applyBorder="1" applyAlignment="1" applyProtection="1">
      <alignment horizontal="center" vertical="center" wrapText="1"/>
      <protection locked="0"/>
    </xf>
    <xf numFmtId="0" fontId="0" fillId="151" borderId="38" xfId="1" applyFont="1" applyFill="1" applyBorder="1" applyAlignment="1" applyProtection="1">
      <alignment horizontal="center" vertical="center" wrapText="1"/>
      <protection locked="0"/>
    </xf>
    <xf numFmtId="0" fontId="0" fillId="156" borderId="38" xfId="1" applyFont="1" applyFill="1" applyBorder="1" applyAlignment="1" applyProtection="1">
      <alignment horizontal="center" vertical="center" wrapText="1"/>
      <protection locked="0"/>
    </xf>
    <xf numFmtId="0" fontId="0" fillId="161" borderId="38" xfId="1" applyFont="1" applyFill="1" applyBorder="1" applyAlignment="1" applyProtection="1">
      <alignment horizontal="center" vertical="center" wrapText="1"/>
      <protection locked="0"/>
    </xf>
    <xf numFmtId="0" fontId="0" fillId="166" borderId="38" xfId="1" applyFont="1" applyFill="1" applyBorder="1" applyAlignment="1" applyProtection="1">
      <alignment horizontal="center" vertical="center" wrapText="1"/>
      <protection locked="0"/>
    </xf>
    <xf numFmtId="0" fontId="0" fillId="170" borderId="38" xfId="1" applyFont="1" applyFill="1" applyBorder="1" applyAlignment="1" applyProtection="1">
      <alignment horizontal="center" vertical="center" wrapText="1"/>
      <protection locked="0"/>
    </xf>
    <xf numFmtId="0" fontId="0" fillId="173" borderId="38" xfId="1" applyFont="1" applyFill="1" applyBorder="1" applyAlignment="1" applyProtection="1">
      <alignment horizontal="center" vertical="center" wrapText="1"/>
      <protection locked="0"/>
    </xf>
    <xf numFmtId="0" fontId="0" fillId="176" borderId="38" xfId="1" applyFont="1" applyFill="1" applyBorder="1" applyAlignment="1" applyProtection="1">
      <alignment horizontal="center" vertical="center" wrapText="1"/>
      <protection locked="0"/>
    </xf>
    <xf numFmtId="0" fontId="0" fillId="179" borderId="38" xfId="1" applyFont="1" applyFill="1" applyBorder="1" applyAlignment="1" applyProtection="1">
      <alignment horizontal="center" vertical="center" wrapText="1"/>
      <protection locked="0"/>
    </xf>
    <xf numFmtId="0" fontId="0" fillId="5" borderId="38" xfId="1" applyFont="1" applyFill="1" applyBorder="1" applyAlignment="1" applyProtection="1">
      <alignment horizontal="center" vertical="center" wrapText="1"/>
      <protection locked="0"/>
    </xf>
    <xf numFmtId="0" fontId="0" fillId="14" borderId="38" xfId="1" applyFont="1" applyFill="1" applyBorder="1" applyAlignment="1" applyProtection="1">
      <alignment horizontal="center" vertical="center" wrapText="1"/>
      <protection locked="0"/>
    </xf>
    <xf numFmtId="0" fontId="0" fillId="23" borderId="38" xfId="1" applyFont="1" applyFill="1" applyBorder="1" applyAlignment="1" applyProtection="1">
      <alignment horizontal="center" vertical="center" wrapText="1"/>
      <protection locked="0"/>
    </xf>
    <xf numFmtId="0" fontId="0" fillId="32" borderId="38" xfId="1" applyFont="1" applyFill="1" applyBorder="1" applyAlignment="1" applyProtection="1">
      <alignment horizontal="center" vertical="center" wrapText="1"/>
      <protection locked="0"/>
    </xf>
    <xf numFmtId="0" fontId="0" fillId="41" borderId="38" xfId="1" applyFont="1" applyFill="1" applyBorder="1" applyAlignment="1" applyProtection="1">
      <alignment horizontal="center" vertical="center" wrapText="1"/>
      <protection locked="0"/>
    </xf>
    <xf numFmtId="0" fontId="0" fillId="50" borderId="38" xfId="1" applyFont="1" applyFill="1" applyBorder="1" applyAlignment="1" applyProtection="1">
      <alignment horizontal="center" vertical="center" wrapText="1"/>
      <protection locked="0"/>
    </xf>
    <xf numFmtId="0" fontId="0" fillId="59" borderId="38" xfId="1" applyFont="1" applyFill="1" applyBorder="1" applyAlignment="1" applyProtection="1">
      <alignment horizontal="center" vertical="center" wrapText="1"/>
      <protection locked="0"/>
    </xf>
    <xf numFmtId="0" fontId="0" fillId="68" borderId="38" xfId="1" applyFont="1" applyFill="1" applyBorder="1" applyAlignment="1" applyProtection="1">
      <alignment horizontal="center" vertical="center" wrapText="1"/>
      <protection locked="0"/>
    </xf>
    <xf numFmtId="0" fontId="0" fillId="77" borderId="38" xfId="1" applyFont="1" applyFill="1" applyBorder="1" applyAlignment="1" applyProtection="1">
      <alignment horizontal="center" vertical="center" wrapText="1"/>
      <protection locked="0"/>
    </xf>
    <xf numFmtId="0" fontId="0" fillId="86" borderId="38" xfId="1" applyFont="1" applyFill="1" applyBorder="1" applyAlignment="1" applyProtection="1">
      <alignment horizontal="center" vertical="center" wrapText="1"/>
      <protection locked="0"/>
    </xf>
    <xf numFmtId="0" fontId="0" fillId="95" borderId="38" xfId="1" applyFont="1" applyFill="1" applyBorder="1" applyAlignment="1" applyProtection="1">
      <alignment horizontal="center" vertical="center" wrapText="1"/>
      <protection locked="0"/>
    </xf>
    <xf numFmtId="0" fontId="0" fillId="103" borderId="38" xfId="1" applyFont="1" applyFill="1" applyBorder="1" applyAlignment="1" applyProtection="1">
      <alignment horizontal="center" vertical="center" wrapText="1"/>
      <protection locked="0"/>
    </xf>
    <xf numFmtId="0" fontId="0" fillId="6" borderId="38" xfId="1" applyFont="1" applyFill="1" applyBorder="1" applyAlignment="1" applyProtection="1">
      <alignment horizontal="center" vertical="center" wrapText="1"/>
      <protection locked="0"/>
    </xf>
    <xf numFmtId="0" fontId="0" fillId="15" borderId="38" xfId="1" applyFont="1" applyFill="1" applyBorder="1" applyAlignment="1" applyProtection="1">
      <alignment horizontal="center" vertical="center" wrapText="1"/>
      <protection locked="0"/>
    </xf>
    <xf numFmtId="0" fontId="0" fillId="24" borderId="38" xfId="1" applyFont="1" applyFill="1" applyBorder="1" applyAlignment="1" applyProtection="1">
      <alignment horizontal="center" vertical="center" wrapText="1"/>
      <protection locked="0"/>
    </xf>
    <xf numFmtId="0" fontId="0" fillId="33" borderId="38" xfId="1" applyFont="1" applyFill="1" applyBorder="1" applyAlignment="1" applyProtection="1">
      <alignment horizontal="center" vertical="center" wrapText="1"/>
      <protection locked="0"/>
    </xf>
    <xf numFmtId="0" fontId="0" fillId="42" borderId="38" xfId="1" applyFont="1" applyFill="1" applyBorder="1" applyAlignment="1" applyProtection="1">
      <alignment horizontal="center" vertical="center" wrapText="1"/>
      <protection locked="0"/>
    </xf>
    <xf numFmtId="0" fontId="0" fillId="51" borderId="38" xfId="1" applyFont="1" applyFill="1" applyBorder="1" applyAlignment="1" applyProtection="1">
      <alignment horizontal="center" vertical="center" wrapText="1"/>
      <protection locked="0"/>
    </xf>
    <xf numFmtId="0" fontId="0" fillId="60" borderId="38" xfId="1" applyFont="1" applyFill="1" applyBorder="1" applyAlignment="1" applyProtection="1">
      <alignment horizontal="center" vertical="center" wrapText="1"/>
      <protection locked="0"/>
    </xf>
    <xf numFmtId="0" fontId="0" fillId="69" borderId="38" xfId="1" applyFont="1" applyFill="1" applyBorder="1" applyAlignment="1" applyProtection="1">
      <alignment horizontal="center" vertical="center" wrapText="1"/>
      <protection locked="0"/>
    </xf>
    <xf numFmtId="0" fontId="0" fillId="78" borderId="38" xfId="1" applyFont="1" applyFill="1" applyBorder="1" applyAlignment="1" applyProtection="1">
      <alignment horizontal="center" vertical="center" wrapText="1"/>
      <protection locked="0"/>
    </xf>
    <xf numFmtId="0" fontId="0" fillId="87" borderId="38" xfId="1" applyFont="1" applyFill="1" applyBorder="1" applyAlignment="1" applyProtection="1">
      <alignment horizontal="center" vertical="center" wrapText="1"/>
      <protection locked="0"/>
    </xf>
    <xf numFmtId="0" fontId="0" fillId="96" borderId="38" xfId="1" applyFont="1" applyFill="1" applyBorder="1" applyAlignment="1" applyProtection="1">
      <alignment horizontal="center" vertical="center" wrapText="1"/>
      <protection locked="0"/>
    </xf>
    <xf numFmtId="0" fontId="0" fillId="104" borderId="38" xfId="1" applyFont="1" applyFill="1" applyBorder="1" applyAlignment="1" applyProtection="1">
      <alignment horizontal="center" vertical="center" wrapText="1"/>
      <protection locked="0"/>
    </xf>
    <xf numFmtId="0" fontId="0" fillId="111" borderId="38" xfId="1" applyFont="1" applyFill="1" applyBorder="1" applyAlignment="1" applyProtection="1">
      <alignment horizontal="center" vertical="center" wrapText="1"/>
      <protection locked="0"/>
    </xf>
    <xf numFmtId="0" fontId="0" fillId="117" borderId="38" xfId="1" applyFont="1" applyFill="1" applyBorder="1" applyAlignment="1" applyProtection="1">
      <alignment horizontal="center" vertical="center" wrapText="1"/>
      <protection locked="0"/>
    </xf>
    <xf numFmtId="0" fontId="0" fillId="123" borderId="38" xfId="1" applyFont="1" applyFill="1" applyBorder="1" applyAlignment="1" applyProtection="1">
      <alignment horizontal="center" vertical="center" wrapText="1"/>
      <protection locked="0"/>
    </xf>
    <xf numFmtId="0" fontId="0" fillId="128" borderId="38" xfId="1" applyFont="1" applyFill="1" applyBorder="1" applyAlignment="1" applyProtection="1">
      <alignment horizontal="center" vertical="center" wrapText="1"/>
      <protection locked="0"/>
    </xf>
    <xf numFmtId="0" fontId="0" fillId="134" borderId="38" xfId="1" applyFont="1" applyFill="1" applyBorder="1" applyAlignment="1" applyProtection="1">
      <alignment horizontal="center" vertical="center" wrapText="1"/>
      <protection locked="0"/>
    </xf>
    <xf numFmtId="0" fontId="0" fillId="140" borderId="38" xfId="1" applyFont="1" applyFill="1" applyBorder="1" applyAlignment="1" applyProtection="1">
      <alignment horizontal="center" vertical="center" wrapText="1"/>
      <protection locked="0"/>
    </xf>
    <xf numFmtId="0" fontId="0" fillId="146" borderId="38" xfId="1" applyFont="1" applyFill="1" applyBorder="1" applyAlignment="1" applyProtection="1">
      <alignment horizontal="center" vertical="center" wrapText="1"/>
      <protection locked="0"/>
    </xf>
    <xf numFmtId="0" fontId="0" fillId="152" borderId="38" xfId="1" applyFont="1" applyFill="1" applyBorder="1" applyAlignment="1" applyProtection="1">
      <alignment horizontal="center" vertical="center" wrapText="1"/>
      <protection locked="0"/>
    </xf>
    <xf numFmtId="0" fontId="0" fillId="157" borderId="38" xfId="1" applyFont="1" applyFill="1" applyBorder="1" applyAlignment="1" applyProtection="1">
      <alignment horizontal="center" vertical="center" wrapText="1"/>
      <protection locked="0"/>
    </xf>
    <xf numFmtId="0" fontId="0" fillId="162" borderId="38" xfId="1" applyFont="1" applyFill="1" applyBorder="1" applyAlignment="1" applyProtection="1">
      <alignment horizontal="center" vertical="center" wrapText="1"/>
      <protection locked="0"/>
    </xf>
    <xf numFmtId="0" fontId="0" fillId="7" borderId="38" xfId="1" applyFont="1" applyFill="1" applyBorder="1" applyAlignment="1" applyProtection="1">
      <alignment horizontal="center" vertical="center" wrapText="1"/>
      <protection locked="0"/>
    </xf>
    <xf numFmtId="0" fontId="0" fillId="16" borderId="38" xfId="1" applyFont="1" applyFill="1" applyBorder="1" applyAlignment="1" applyProtection="1">
      <alignment horizontal="center" vertical="center" wrapText="1"/>
      <protection locked="0"/>
    </xf>
    <xf numFmtId="0" fontId="0" fillId="25" borderId="38" xfId="1" applyFont="1" applyFill="1" applyBorder="1" applyAlignment="1" applyProtection="1">
      <alignment horizontal="center" vertical="center" wrapText="1"/>
      <protection locked="0"/>
    </xf>
    <xf numFmtId="0" fontId="0" fillId="34" borderId="38" xfId="1" applyFont="1" applyFill="1" applyBorder="1" applyAlignment="1" applyProtection="1">
      <alignment horizontal="center" vertical="center" wrapText="1"/>
      <protection locked="0"/>
    </xf>
    <xf numFmtId="0" fontId="0" fillId="43" borderId="38" xfId="1" applyFont="1" applyFill="1" applyBorder="1" applyAlignment="1" applyProtection="1">
      <alignment horizontal="center" vertical="center" wrapText="1"/>
      <protection locked="0"/>
    </xf>
    <xf numFmtId="0" fontId="0" fillId="52" borderId="38" xfId="1" applyFont="1" applyFill="1" applyBorder="1" applyAlignment="1" applyProtection="1">
      <alignment horizontal="center" vertical="center" wrapText="1"/>
      <protection locked="0"/>
    </xf>
    <xf numFmtId="0" fontId="0" fillId="61" borderId="38" xfId="1" applyFont="1" applyFill="1" applyBorder="1" applyAlignment="1" applyProtection="1">
      <alignment horizontal="center" vertical="center" wrapText="1"/>
      <protection locked="0"/>
    </xf>
    <xf numFmtId="0" fontId="0" fillId="70" borderId="38" xfId="1" applyFont="1" applyFill="1" applyBorder="1" applyAlignment="1" applyProtection="1">
      <alignment horizontal="center" vertical="center" wrapText="1"/>
      <protection locked="0"/>
    </xf>
    <xf numFmtId="0" fontId="0" fillId="79" borderId="38" xfId="1" applyFont="1" applyFill="1" applyBorder="1" applyAlignment="1" applyProtection="1">
      <alignment horizontal="center" vertical="center" wrapText="1"/>
      <protection locked="0"/>
    </xf>
    <xf numFmtId="0" fontId="0" fillId="88" borderId="38" xfId="1" applyFont="1" applyFill="1" applyBorder="1" applyAlignment="1" applyProtection="1">
      <alignment horizontal="center" vertical="center" wrapText="1"/>
      <protection locked="0"/>
    </xf>
    <xf numFmtId="0" fontId="0" fillId="8" borderId="38" xfId="1" applyFont="1" applyFill="1" applyBorder="1" applyAlignment="1" applyProtection="1">
      <alignment horizontal="center" vertical="center" wrapText="1"/>
      <protection locked="0"/>
    </xf>
    <xf numFmtId="0" fontId="0" fillId="17" borderId="38" xfId="1" applyFont="1" applyFill="1" applyBorder="1" applyAlignment="1" applyProtection="1">
      <alignment horizontal="center" vertical="center" wrapText="1"/>
      <protection locked="0"/>
    </xf>
    <xf numFmtId="0" fontId="0" fillId="26" borderId="38" xfId="1" applyFont="1" applyFill="1" applyBorder="1" applyAlignment="1" applyProtection="1">
      <alignment horizontal="center" vertical="center" wrapText="1"/>
      <protection locked="0"/>
    </xf>
    <xf numFmtId="0" fontId="0" fillId="35" borderId="38" xfId="1" applyFont="1" applyFill="1" applyBorder="1" applyAlignment="1" applyProtection="1">
      <alignment horizontal="center" vertical="center" wrapText="1"/>
      <protection locked="0"/>
    </xf>
    <xf numFmtId="0" fontId="0" fillId="44" borderId="38" xfId="1" applyFont="1" applyFill="1" applyBorder="1" applyAlignment="1" applyProtection="1">
      <alignment horizontal="center" vertical="center" wrapText="1"/>
      <protection locked="0"/>
    </xf>
    <xf numFmtId="0" fontId="0" fillId="53" borderId="38" xfId="1" applyFont="1" applyFill="1" applyBorder="1" applyAlignment="1" applyProtection="1">
      <alignment horizontal="center" vertical="center" wrapText="1"/>
      <protection locked="0"/>
    </xf>
    <xf numFmtId="0" fontId="0" fillId="62" borderId="38" xfId="1" applyFont="1" applyFill="1" applyBorder="1" applyAlignment="1" applyProtection="1">
      <alignment horizontal="center" vertical="center" wrapText="1"/>
      <protection locked="0"/>
    </xf>
    <xf numFmtId="0" fontId="0" fillId="71" borderId="38" xfId="1" applyFont="1" applyFill="1" applyBorder="1" applyAlignment="1" applyProtection="1">
      <alignment horizontal="center" vertical="center" wrapText="1"/>
      <protection locked="0"/>
    </xf>
    <xf numFmtId="0" fontId="0" fillId="80" borderId="38" xfId="1" applyFont="1" applyFill="1" applyBorder="1" applyAlignment="1" applyProtection="1">
      <alignment horizontal="center" vertical="center" wrapText="1"/>
      <protection locked="0"/>
    </xf>
    <xf numFmtId="0" fontId="0" fillId="89" borderId="38" xfId="1" applyFont="1" applyFill="1" applyBorder="1" applyAlignment="1" applyProtection="1">
      <alignment horizontal="center" vertical="center" wrapText="1"/>
      <protection locked="0"/>
    </xf>
    <xf numFmtId="0" fontId="0" fillId="97" borderId="38" xfId="1" applyFont="1" applyFill="1" applyBorder="1" applyAlignment="1" applyProtection="1">
      <alignment horizontal="center" vertical="center" wrapText="1"/>
      <protection locked="0"/>
    </xf>
    <xf numFmtId="0" fontId="0" fillId="105" borderId="38" xfId="1" applyFont="1" applyFill="1" applyBorder="1" applyAlignment="1" applyProtection="1">
      <alignment horizontal="center" vertical="center" wrapText="1"/>
      <protection locked="0"/>
    </xf>
    <xf numFmtId="0" fontId="0" fillId="112" borderId="38" xfId="1" applyFont="1" applyFill="1" applyBorder="1" applyAlignment="1" applyProtection="1">
      <alignment horizontal="center" vertical="center" wrapText="1"/>
      <protection locked="0"/>
    </xf>
    <xf numFmtId="0" fontId="0" fillId="118" borderId="38" xfId="1" applyFont="1" applyFill="1" applyBorder="1" applyAlignment="1" applyProtection="1">
      <alignment horizontal="center" vertical="center" wrapText="1"/>
      <protection locked="0"/>
    </xf>
    <xf numFmtId="0" fontId="0" fillId="124" borderId="38" xfId="1" applyFont="1" applyFill="1" applyBorder="1" applyAlignment="1" applyProtection="1">
      <alignment horizontal="center" vertical="center" wrapText="1"/>
      <protection locked="0"/>
    </xf>
    <xf numFmtId="0" fontId="0" fillId="129" borderId="38" xfId="1" applyFont="1" applyFill="1" applyBorder="1" applyAlignment="1" applyProtection="1">
      <alignment horizontal="center" vertical="center" wrapText="1"/>
      <protection locked="0"/>
    </xf>
    <xf numFmtId="0" fontId="0" fillId="135" borderId="38" xfId="1" applyFont="1" applyFill="1" applyBorder="1" applyAlignment="1" applyProtection="1">
      <alignment horizontal="center" vertical="center" wrapText="1"/>
      <protection locked="0"/>
    </xf>
    <xf numFmtId="0" fontId="0" fillId="141" borderId="38" xfId="1" applyFont="1" applyFill="1" applyBorder="1" applyAlignment="1" applyProtection="1">
      <alignment horizontal="center" vertical="center" wrapText="1"/>
      <protection locked="0"/>
    </xf>
    <xf numFmtId="0" fontId="0" fillId="147" borderId="38" xfId="1" applyFont="1" applyFill="1" applyBorder="1" applyAlignment="1" applyProtection="1">
      <alignment horizontal="center" vertical="center" wrapText="1"/>
      <protection locked="0"/>
    </xf>
    <xf numFmtId="0" fontId="0" fillId="153" borderId="38" xfId="1" applyFont="1" applyFill="1" applyBorder="1" applyAlignment="1" applyProtection="1">
      <alignment horizontal="center" vertical="center" wrapText="1"/>
      <protection locked="0"/>
    </xf>
    <xf numFmtId="0" fontId="0" fillId="158" borderId="38" xfId="1" applyFont="1" applyFill="1" applyBorder="1" applyAlignment="1" applyProtection="1">
      <alignment horizontal="center" vertical="center" wrapText="1"/>
      <protection locked="0"/>
    </xf>
    <xf numFmtId="0" fontId="0" fillId="163" borderId="38" xfId="1" applyFont="1" applyFill="1" applyBorder="1" applyAlignment="1" applyProtection="1">
      <alignment horizontal="center" vertical="center" wrapText="1"/>
      <protection locked="0"/>
    </xf>
    <xf numFmtId="0" fontId="0" fillId="167" borderId="38" xfId="1" applyFont="1" applyFill="1" applyBorder="1" applyAlignment="1" applyProtection="1">
      <alignment horizontal="center" vertical="center" wrapText="1"/>
      <protection locked="0"/>
    </xf>
    <xf numFmtId="0" fontId="0" fillId="9" borderId="38" xfId="1" applyFont="1" applyFill="1" applyBorder="1" applyAlignment="1" applyProtection="1">
      <alignment horizontal="center" vertical="center" wrapText="1"/>
      <protection locked="0"/>
    </xf>
    <xf numFmtId="0" fontId="0" fillId="18" borderId="38" xfId="1" applyFont="1" applyFill="1" applyBorder="1" applyAlignment="1" applyProtection="1">
      <alignment horizontal="center" vertical="center" wrapText="1"/>
      <protection locked="0"/>
    </xf>
    <xf numFmtId="0" fontId="0" fillId="27" borderId="38" xfId="1" applyFont="1" applyFill="1" applyBorder="1" applyAlignment="1" applyProtection="1">
      <alignment horizontal="center" vertical="center" wrapText="1"/>
      <protection locked="0"/>
    </xf>
    <xf numFmtId="0" fontId="0" fillId="36" borderId="38" xfId="1" applyFont="1" applyFill="1" applyBorder="1" applyAlignment="1" applyProtection="1">
      <alignment horizontal="center" vertical="center" wrapText="1"/>
      <protection locked="0"/>
    </xf>
    <xf numFmtId="0" fontId="0" fillId="45" borderId="38" xfId="1" applyFont="1" applyFill="1" applyBorder="1" applyAlignment="1" applyProtection="1">
      <alignment horizontal="center" vertical="center" wrapText="1"/>
      <protection locked="0"/>
    </xf>
    <xf numFmtId="0" fontId="0" fillId="54" borderId="38" xfId="1" applyFont="1" applyFill="1" applyBorder="1" applyAlignment="1" applyProtection="1">
      <alignment horizontal="center" vertical="center" wrapText="1"/>
      <protection locked="0"/>
    </xf>
    <xf numFmtId="0" fontId="0" fillId="63" borderId="38" xfId="1" applyFont="1" applyFill="1" applyBorder="1" applyAlignment="1" applyProtection="1">
      <alignment horizontal="center" vertical="center" wrapText="1"/>
      <protection locked="0"/>
    </xf>
    <xf numFmtId="0" fontId="0" fillId="72" borderId="38" xfId="1" applyFont="1" applyFill="1" applyBorder="1" applyAlignment="1" applyProtection="1">
      <alignment horizontal="center" vertical="center" wrapText="1"/>
      <protection locked="0"/>
    </xf>
    <xf numFmtId="0" fontId="0" fillId="90" borderId="38" xfId="1" applyFont="1" applyFill="1" applyBorder="1" applyAlignment="1" applyProtection="1">
      <alignment horizontal="center" vertical="center" wrapText="1"/>
      <protection locked="0"/>
    </xf>
    <xf numFmtId="0" fontId="0" fillId="98" borderId="38" xfId="1" applyFont="1" applyFill="1" applyBorder="1" applyAlignment="1" applyProtection="1">
      <alignment horizontal="center" vertical="center" wrapText="1"/>
      <protection locked="0"/>
    </xf>
    <xf numFmtId="0" fontId="0" fillId="106" borderId="38" xfId="1" applyFont="1" applyFill="1" applyBorder="1" applyAlignment="1" applyProtection="1">
      <alignment horizontal="center" vertical="center" wrapText="1"/>
      <protection locked="0"/>
    </xf>
    <xf numFmtId="0" fontId="0" fillId="113" borderId="38" xfId="1" applyFont="1" applyFill="1" applyBorder="1" applyAlignment="1" applyProtection="1">
      <alignment horizontal="center" vertical="center" wrapText="1"/>
      <protection locked="0"/>
    </xf>
    <xf numFmtId="0" fontId="0" fillId="119" borderId="38" xfId="1" applyFont="1" applyFill="1" applyBorder="1" applyAlignment="1" applyProtection="1">
      <alignment horizontal="center" vertical="center" wrapText="1"/>
      <protection locked="0"/>
    </xf>
    <xf numFmtId="0" fontId="0" fillId="125" borderId="38" xfId="1" applyFont="1" applyFill="1" applyBorder="1" applyAlignment="1" applyProtection="1">
      <alignment horizontal="center" vertical="center" wrapText="1"/>
      <protection locked="0"/>
    </xf>
    <xf numFmtId="0" fontId="0" fillId="130" borderId="38" xfId="1" applyFont="1" applyFill="1" applyBorder="1" applyAlignment="1" applyProtection="1">
      <alignment horizontal="center" vertical="center" wrapText="1"/>
      <protection locked="0"/>
    </xf>
    <xf numFmtId="0" fontId="0" fillId="136" borderId="38" xfId="1" applyFont="1" applyFill="1" applyBorder="1" applyAlignment="1" applyProtection="1">
      <alignment horizontal="center" vertical="center" wrapText="1"/>
      <protection locked="0"/>
    </xf>
    <xf numFmtId="0" fontId="0" fillId="142" borderId="38" xfId="1" applyFont="1" applyFill="1" applyBorder="1" applyAlignment="1" applyProtection="1">
      <alignment horizontal="center" vertical="center" wrapText="1"/>
      <protection locked="0"/>
    </xf>
    <xf numFmtId="0" fontId="0" fillId="148" borderId="38" xfId="1" applyFont="1" applyFill="1" applyBorder="1" applyAlignment="1" applyProtection="1">
      <alignment horizontal="center" vertical="center" wrapText="1"/>
      <protection locked="0"/>
    </xf>
    <xf numFmtId="0" fontId="0" fillId="154" borderId="38" xfId="1" applyFont="1" applyFill="1" applyBorder="1" applyAlignment="1" applyProtection="1">
      <alignment horizontal="center" vertical="center" wrapText="1"/>
      <protection locked="0"/>
    </xf>
    <xf numFmtId="0" fontId="0" fillId="159" borderId="38" xfId="1" applyFont="1" applyFill="1" applyBorder="1" applyAlignment="1" applyProtection="1">
      <alignment horizontal="center" vertical="center" wrapText="1"/>
      <protection locked="0"/>
    </xf>
    <xf numFmtId="0" fontId="0" fillId="164" borderId="38" xfId="1" applyFont="1" applyFill="1" applyBorder="1" applyAlignment="1" applyProtection="1">
      <alignment horizontal="center" vertical="center" wrapText="1"/>
      <protection locked="0"/>
    </xf>
    <xf numFmtId="0" fontId="0" fillId="168" borderId="38" xfId="1" applyFont="1" applyFill="1" applyBorder="1" applyAlignment="1" applyProtection="1">
      <alignment horizontal="center" vertical="center" wrapText="1"/>
      <protection locked="0"/>
    </xf>
    <xf numFmtId="0" fontId="0" fillId="171" borderId="38" xfId="1" applyFont="1" applyFill="1" applyBorder="1" applyAlignment="1" applyProtection="1">
      <alignment horizontal="center" vertical="center" wrapText="1"/>
      <protection locked="0"/>
    </xf>
    <xf numFmtId="0" fontId="0" fillId="174" borderId="38" xfId="1" applyFont="1" applyFill="1" applyBorder="1" applyAlignment="1" applyProtection="1">
      <alignment horizontal="center" vertical="center" wrapText="1"/>
      <protection locked="0"/>
    </xf>
    <xf numFmtId="0" fontId="0" fillId="177" borderId="38" xfId="1" applyFont="1" applyFill="1" applyBorder="1" applyAlignment="1" applyProtection="1">
      <alignment horizontal="center" vertical="center" wrapText="1"/>
      <protection locked="0"/>
    </xf>
    <xf numFmtId="0" fontId="0" fillId="180" borderId="38" xfId="1" applyFont="1" applyFill="1" applyBorder="1" applyAlignment="1" applyProtection="1">
      <alignment horizontal="center" vertical="center" wrapText="1"/>
      <protection locked="0"/>
    </xf>
    <xf numFmtId="0" fontId="0" fillId="182" borderId="38" xfId="1" applyFont="1" applyFill="1" applyBorder="1" applyAlignment="1" applyProtection="1">
      <alignment horizontal="center" vertical="center" wrapText="1"/>
      <protection locked="0"/>
    </xf>
    <xf numFmtId="0" fontId="0" fillId="184" borderId="38" xfId="1" applyFont="1" applyFill="1" applyBorder="1" applyAlignment="1" applyProtection="1">
      <alignment horizontal="center" vertical="center" wrapText="1"/>
      <protection locked="0"/>
    </xf>
    <xf numFmtId="0" fontId="0" fillId="186" borderId="38" xfId="1" applyFont="1" applyFill="1" applyBorder="1" applyAlignment="1" applyProtection="1">
      <alignment horizontal="center" vertical="center" wrapText="1"/>
      <protection locked="0"/>
    </xf>
    <xf numFmtId="0" fontId="0" fillId="188" borderId="38" xfId="1" applyFont="1" applyFill="1" applyBorder="1" applyAlignment="1" applyProtection="1">
      <alignment horizontal="center" vertical="center" wrapText="1"/>
      <protection locked="0"/>
    </xf>
    <xf numFmtId="0" fontId="0" fillId="190" borderId="38" xfId="1" applyFont="1" applyFill="1" applyBorder="1" applyAlignment="1" applyProtection="1">
      <alignment horizontal="center" vertical="center" wrapText="1"/>
      <protection locked="0"/>
    </xf>
    <xf numFmtId="0" fontId="0" fillId="10" borderId="38" xfId="1" applyFont="1" applyFill="1" applyBorder="1" applyAlignment="1" applyProtection="1">
      <alignment horizontal="center" vertical="center" wrapText="1"/>
      <protection locked="0"/>
    </xf>
    <xf numFmtId="0" fontId="0" fillId="19" borderId="38" xfId="1" applyFont="1" applyFill="1" applyBorder="1" applyAlignment="1" applyProtection="1">
      <alignment horizontal="center" vertical="center" wrapText="1"/>
      <protection locked="0"/>
    </xf>
    <xf numFmtId="0" fontId="0" fillId="28" borderId="38" xfId="1" applyFont="1" applyFill="1" applyBorder="1" applyAlignment="1" applyProtection="1">
      <alignment horizontal="center" vertical="center" wrapText="1"/>
      <protection locked="0"/>
    </xf>
    <xf numFmtId="0" fontId="0" fillId="37" borderId="38" xfId="1" applyFont="1" applyFill="1" applyBorder="1" applyAlignment="1" applyProtection="1">
      <alignment horizontal="center" vertical="center" wrapText="1"/>
      <protection locked="0"/>
    </xf>
    <xf numFmtId="0" fontId="0" fillId="46" borderId="38" xfId="1" applyFont="1" applyFill="1" applyBorder="1" applyAlignment="1" applyProtection="1">
      <alignment horizontal="center" vertical="center" wrapText="1"/>
      <protection locked="0"/>
    </xf>
    <xf numFmtId="0" fontId="0" fillId="55" borderId="38" xfId="1" applyFont="1" applyFill="1" applyBorder="1" applyAlignment="1" applyProtection="1">
      <alignment horizontal="center" vertical="center" wrapText="1"/>
      <protection locked="0"/>
    </xf>
    <xf numFmtId="0" fontId="0" fillId="64" borderId="38" xfId="1" applyFont="1" applyFill="1" applyBorder="1" applyAlignment="1" applyProtection="1">
      <alignment horizontal="center" vertical="center" wrapText="1"/>
      <protection locked="0"/>
    </xf>
    <xf numFmtId="0" fontId="0" fillId="73" borderId="38" xfId="1" applyFont="1" applyFill="1" applyBorder="1" applyAlignment="1" applyProtection="1">
      <alignment horizontal="center" vertical="center" wrapText="1"/>
      <protection locked="0"/>
    </xf>
    <xf numFmtId="0" fontId="0" fillId="82" borderId="38" xfId="1" applyFont="1" applyFill="1" applyBorder="1" applyAlignment="1" applyProtection="1">
      <alignment horizontal="center" vertical="center" wrapText="1"/>
      <protection locked="0"/>
    </xf>
    <xf numFmtId="0" fontId="0" fillId="91" borderId="38" xfId="1" applyFont="1" applyFill="1" applyBorder="1" applyAlignment="1" applyProtection="1">
      <alignment horizontal="center" vertical="center" wrapText="1"/>
      <protection locked="0"/>
    </xf>
    <xf numFmtId="0" fontId="0" fillId="99" borderId="38" xfId="1" applyFont="1" applyFill="1" applyBorder="1" applyAlignment="1" applyProtection="1">
      <alignment horizontal="center" vertical="center" wrapText="1"/>
      <protection locked="0"/>
    </xf>
    <xf numFmtId="0" fontId="0" fillId="107" borderId="38" xfId="1" applyFont="1" applyFill="1" applyBorder="1" applyAlignment="1" applyProtection="1">
      <alignment horizontal="center" vertical="center" wrapText="1"/>
      <protection locked="0"/>
    </xf>
    <xf numFmtId="0" fontId="0" fillId="114" borderId="38" xfId="1" applyFont="1" applyFill="1" applyBorder="1" applyAlignment="1" applyProtection="1">
      <alignment horizontal="center" vertical="center" wrapText="1"/>
      <protection locked="0"/>
    </xf>
    <xf numFmtId="0" fontId="0" fillId="120" borderId="38" xfId="1" applyFont="1" applyFill="1" applyBorder="1" applyAlignment="1" applyProtection="1">
      <alignment horizontal="center" vertical="center" wrapText="1"/>
      <protection locked="0"/>
    </xf>
    <xf numFmtId="0" fontId="0" fillId="3" borderId="38" xfId="1" applyFont="1" applyFill="1" applyBorder="1" applyAlignment="1" applyProtection="1">
      <alignment horizontal="center" vertical="center" wrapText="1"/>
      <protection locked="0"/>
    </xf>
    <xf numFmtId="0" fontId="0" fillId="131" borderId="38" xfId="1" applyFont="1" applyFill="1" applyBorder="1" applyAlignment="1" applyProtection="1">
      <alignment horizontal="center" vertical="center" wrapText="1"/>
      <protection locked="0"/>
    </xf>
    <xf numFmtId="0" fontId="0" fillId="137" borderId="38" xfId="1" applyFont="1" applyFill="1" applyBorder="1" applyAlignment="1" applyProtection="1">
      <alignment horizontal="center" vertical="center" wrapText="1"/>
      <protection locked="0"/>
    </xf>
    <xf numFmtId="0" fontId="0" fillId="143" borderId="38" xfId="1" applyFont="1" applyFill="1" applyBorder="1" applyAlignment="1" applyProtection="1">
      <alignment horizontal="center" vertical="center" wrapText="1"/>
      <protection locked="0"/>
    </xf>
    <xf numFmtId="0" fontId="0" fillId="149" borderId="38" xfId="1" applyFont="1" applyFill="1" applyBorder="1" applyAlignment="1" applyProtection="1">
      <alignment horizontal="center" vertical="center" wrapText="1"/>
      <protection locked="0"/>
    </xf>
    <xf numFmtId="0" fontId="0" fillId="155" borderId="38" xfId="1" applyFont="1" applyFill="1" applyBorder="1" applyAlignment="1" applyProtection="1">
      <alignment horizontal="center" vertical="center" wrapText="1"/>
      <protection locked="0"/>
    </xf>
    <xf numFmtId="0" fontId="0" fillId="160" borderId="38" xfId="1" applyFont="1" applyFill="1" applyBorder="1" applyAlignment="1" applyProtection="1">
      <alignment horizontal="center" vertical="center" wrapText="1"/>
      <protection locked="0"/>
    </xf>
    <xf numFmtId="0" fontId="0" fillId="165" borderId="38" xfId="1" applyFont="1" applyFill="1" applyBorder="1" applyAlignment="1" applyProtection="1">
      <alignment horizontal="center" vertical="center" wrapText="1"/>
      <protection locked="0"/>
    </xf>
    <xf numFmtId="0" fontId="0" fillId="169" borderId="38" xfId="1" applyFont="1" applyFill="1" applyBorder="1" applyAlignment="1" applyProtection="1">
      <alignment horizontal="center" vertical="center" wrapText="1"/>
      <protection locked="0"/>
    </xf>
    <xf numFmtId="0" fontId="0" fillId="172" borderId="38" xfId="1" applyFont="1" applyFill="1" applyBorder="1" applyAlignment="1" applyProtection="1">
      <alignment horizontal="center" vertical="center" wrapText="1"/>
      <protection locked="0"/>
    </xf>
    <xf numFmtId="0" fontId="0" fillId="175" borderId="38" xfId="1" applyFont="1" applyFill="1" applyBorder="1" applyAlignment="1" applyProtection="1">
      <alignment horizontal="center" vertical="center" wrapText="1"/>
      <protection locked="0"/>
    </xf>
    <xf numFmtId="0" fontId="0" fillId="178" borderId="38" xfId="1" applyFont="1" applyFill="1" applyBorder="1" applyAlignment="1" applyProtection="1">
      <alignment horizontal="center" vertical="center" wrapText="1"/>
      <protection locked="0"/>
    </xf>
    <xf numFmtId="0" fontId="0" fillId="181" borderId="38" xfId="1" applyFont="1" applyFill="1" applyBorder="1" applyAlignment="1" applyProtection="1">
      <alignment horizontal="center" vertical="center" wrapText="1"/>
      <protection locked="0"/>
    </xf>
    <xf numFmtId="0" fontId="0" fillId="183" borderId="38" xfId="1" applyFont="1" applyFill="1" applyBorder="1" applyAlignment="1" applyProtection="1">
      <alignment horizontal="center" vertical="center" wrapText="1"/>
      <protection locked="0"/>
    </xf>
    <xf numFmtId="0" fontId="0" fillId="185" borderId="38" xfId="1" applyFont="1" applyFill="1" applyBorder="1" applyAlignment="1" applyProtection="1">
      <alignment horizontal="center" vertical="center" wrapText="1"/>
      <protection locked="0"/>
    </xf>
    <xf numFmtId="0" fontId="0" fillId="187" borderId="38" xfId="1" applyFont="1" applyFill="1" applyBorder="1" applyAlignment="1" applyProtection="1">
      <alignment horizontal="center" vertical="center" wrapText="1"/>
      <protection locked="0"/>
    </xf>
    <xf numFmtId="0" fontId="0" fillId="189" borderId="38" xfId="1" applyFont="1" applyFill="1" applyBorder="1" applyAlignment="1" applyProtection="1">
      <alignment horizontal="center" vertical="center" wrapText="1"/>
      <protection locked="0"/>
    </xf>
    <xf numFmtId="0" fontId="0" fillId="191" borderId="38" xfId="1" applyFont="1" applyFill="1" applyBorder="1" applyAlignment="1" applyProtection="1">
      <alignment horizontal="center" vertical="center" wrapText="1"/>
      <protection locked="0"/>
    </xf>
    <xf numFmtId="0" fontId="0" fillId="192" borderId="38" xfId="1" applyFont="1" applyFill="1" applyBorder="1" applyAlignment="1" applyProtection="1">
      <alignment horizontal="center" vertical="center" wrapText="1"/>
      <protection locked="0"/>
    </xf>
    <xf numFmtId="0" fontId="0" fillId="193" borderId="38" xfId="1" applyFont="1" applyFill="1" applyBorder="1" applyAlignment="1" applyProtection="1">
      <alignment horizontal="center" vertical="center" wrapText="1"/>
      <protection locked="0"/>
    </xf>
    <xf numFmtId="0" fontId="0" fillId="194" borderId="38" xfId="1" applyFont="1" applyFill="1" applyBorder="1" applyAlignment="1" applyProtection="1">
      <alignment horizontal="center" vertical="center" wrapText="1"/>
      <protection locked="0"/>
    </xf>
    <xf numFmtId="0" fontId="0" fillId="195" borderId="38" xfId="1" applyFont="1" applyFill="1" applyBorder="1" applyAlignment="1" applyProtection="1">
      <alignment horizontal="center" vertical="center" wrapText="1"/>
      <protection locked="0"/>
    </xf>
    <xf numFmtId="0" fontId="0" fillId="196" borderId="38" xfId="1" applyFont="1" applyFill="1" applyBorder="1" applyAlignment="1" applyProtection="1">
      <alignment horizontal="center" vertical="center" wrapText="1"/>
      <protection locked="0"/>
    </xf>
    <xf numFmtId="0" fontId="0" fillId="11" borderId="38" xfId="1" applyFont="1" applyFill="1" applyBorder="1" applyAlignment="1" applyProtection="1">
      <alignment horizontal="center" vertical="center" wrapText="1"/>
      <protection locked="0"/>
    </xf>
    <xf numFmtId="0" fontId="0" fillId="20" borderId="38" xfId="1" applyFont="1" applyFill="1" applyBorder="1" applyAlignment="1" applyProtection="1">
      <alignment horizontal="center" vertical="center" wrapText="1"/>
      <protection locked="0"/>
    </xf>
    <xf numFmtId="0" fontId="0" fillId="29" borderId="38" xfId="1" applyFont="1" applyFill="1" applyBorder="1" applyAlignment="1" applyProtection="1">
      <alignment horizontal="center" vertical="center" wrapText="1"/>
      <protection locked="0"/>
    </xf>
    <xf numFmtId="0" fontId="0" fillId="38" borderId="38" xfId="1" applyFont="1" applyFill="1" applyBorder="1" applyAlignment="1" applyProtection="1">
      <alignment horizontal="center" vertical="center" wrapText="1"/>
      <protection locked="0"/>
    </xf>
    <xf numFmtId="0" fontId="0" fillId="47" borderId="38" xfId="1" applyFont="1" applyFill="1" applyBorder="1" applyAlignment="1" applyProtection="1">
      <alignment horizontal="center" vertical="center" wrapText="1"/>
      <protection locked="0"/>
    </xf>
    <xf numFmtId="0" fontId="0" fillId="56" borderId="38" xfId="1" applyFont="1" applyFill="1" applyBorder="1" applyAlignment="1" applyProtection="1">
      <alignment horizontal="center" vertical="center" wrapText="1"/>
      <protection locked="0"/>
    </xf>
    <xf numFmtId="0" fontId="0" fillId="65" borderId="38" xfId="1" applyFont="1" applyFill="1" applyBorder="1" applyAlignment="1" applyProtection="1">
      <alignment horizontal="center" vertical="center" wrapText="1"/>
      <protection locked="0"/>
    </xf>
    <xf numFmtId="0" fontId="0" fillId="74" borderId="38" xfId="1" applyFont="1" applyFill="1" applyBorder="1" applyAlignment="1" applyProtection="1">
      <alignment horizontal="center" vertical="center" wrapText="1"/>
      <protection locked="0"/>
    </xf>
    <xf numFmtId="0" fontId="0" fillId="83" borderId="38" xfId="1" applyFont="1" applyFill="1" applyBorder="1" applyAlignment="1" applyProtection="1">
      <alignment horizontal="center" vertical="center" wrapText="1"/>
      <protection locked="0"/>
    </xf>
    <xf numFmtId="0" fontId="0" fillId="92" borderId="38" xfId="1" applyFont="1" applyFill="1" applyBorder="1" applyAlignment="1" applyProtection="1">
      <alignment horizontal="center" vertical="center" wrapText="1"/>
      <protection locked="0"/>
    </xf>
    <xf numFmtId="0" fontId="0" fillId="100" borderId="38" xfId="1" applyFont="1" applyFill="1" applyBorder="1" applyAlignment="1" applyProtection="1">
      <alignment horizontal="center" vertical="center" wrapText="1"/>
      <protection locked="0"/>
    </xf>
    <xf numFmtId="0" fontId="0" fillId="108" borderId="38" xfId="1" applyFont="1" applyFill="1" applyBorder="1" applyAlignment="1" applyProtection="1">
      <alignment horizontal="center" vertical="center" wrapText="1"/>
      <protection locked="0"/>
    </xf>
    <xf numFmtId="0" fontId="0" fillId="115" borderId="38" xfId="1" applyFont="1" applyFill="1" applyBorder="1" applyAlignment="1" applyProtection="1">
      <alignment horizontal="center" vertical="center" wrapText="1"/>
      <protection locked="0"/>
    </xf>
    <xf numFmtId="0" fontId="0" fillId="121" borderId="38" xfId="1" applyFont="1" applyFill="1" applyBorder="1" applyAlignment="1" applyProtection="1">
      <alignment horizontal="center" vertical="center" wrapText="1"/>
      <protection locked="0"/>
    </xf>
    <xf numFmtId="0" fontId="0" fillId="126" borderId="38" xfId="1" applyFont="1" applyFill="1" applyBorder="1" applyAlignment="1" applyProtection="1">
      <alignment horizontal="center" vertical="center" wrapText="1"/>
      <protection locked="0"/>
    </xf>
    <xf numFmtId="0" fontId="0" fillId="132" borderId="38" xfId="1" applyFont="1" applyFill="1" applyBorder="1" applyAlignment="1" applyProtection="1">
      <alignment horizontal="center" vertical="center" wrapText="1"/>
      <protection locked="0"/>
    </xf>
    <xf numFmtId="0" fontId="0" fillId="138" borderId="38" xfId="1" applyFont="1" applyFill="1" applyBorder="1" applyAlignment="1" applyProtection="1">
      <alignment horizontal="center" vertical="center" wrapText="1"/>
      <protection locked="0"/>
    </xf>
    <xf numFmtId="0" fontId="0" fillId="144" borderId="38" xfId="1" applyFont="1" applyFill="1" applyBorder="1" applyAlignment="1" applyProtection="1">
      <alignment horizontal="center" vertical="center" wrapText="1"/>
      <protection locked="0"/>
    </xf>
    <xf numFmtId="0" fontId="0" fillId="150" borderId="38" xfId="1" applyFont="1" applyFill="1" applyBorder="1" applyAlignment="1" applyProtection="1">
      <alignment horizontal="center" vertical="center" wrapText="1"/>
      <protection locked="0"/>
    </xf>
    <xf numFmtId="0" fontId="0" fillId="12" borderId="38" xfId="1" applyFont="1" applyFill="1" applyBorder="1" applyAlignment="1" applyProtection="1">
      <alignment horizontal="center" vertical="center" wrapText="1"/>
      <protection locked="0"/>
    </xf>
    <xf numFmtId="0" fontId="0" fillId="21" borderId="38" xfId="1" applyFont="1" applyFill="1" applyBorder="1" applyAlignment="1" applyProtection="1">
      <alignment horizontal="center" vertical="center" wrapText="1"/>
      <protection locked="0"/>
    </xf>
    <xf numFmtId="0" fontId="0" fillId="30" borderId="38" xfId="1" applyFont="1" applyFill="1" applyBorder="1" applyAlignment="1" applyProtection="1">
      <alignment horizontal="center" vertical="center" wrapText="1"/>
      <protection locked="0"/>
    </xf>
    <xf numFmtId="0" fontId="0" fillId="39" borderId="38" xfId="1" applyFont="1" applyFill="1" applyBorder="1" applyAlignment="1" applyProtection="1">
      <alignment horizontal="center" vertical="center" wrapText="1"/>
      <protection locked="0"/>
    </xf>
    <xf numFmtId="0" fontId="0" fillId="48" borderId="38" xfId="1" applyFont="1" applyFill="1" applyBorder="1" applyAlignment="1" applyProtection="1">
      <alignment horizontal="center" vertical="center" wrapText="1"/>
      <protection locked="0"/>
    </xf>
    <xf numFmtId="0" fontId="0" fillId="57" borderId="38" xfId="1" applyFont="1" applyFill="1" applyBorder="1" applyAlignment="1" applyProtection="1">
      <alignment horizontal="center" vertical="center" wrapText="1"/>
      <protection locked="0"/>
    </xf>
    <xf numFmtId="0" fontId="0" fillId="66" borderId="38" xfId="1" applyFont="1" applyFill="1" applyBorder="1" applyAlignment="1" applyProtection="1">
      <alignment horizontal="center" vertical="center" wrapText="1"/>
      <protection locked="0"/>
    </xf>
    <xf numFmtId="0" fontId="0" fillId="75" borderId="38" xfId="1" applyFont="1" applyFill="1" applyBorder="1" applyAlignment="1" applyProtection="1">
      <alignment horizontal="center" vertical="center" wrapText="1"/>
      <protection locked="0"/>
    </xf>
    <xf numFmtId="0" fontId="0" fillId="84" borderId="38" xfId="1" applyFont="1" applyFill="1" applyBorder="1" applyAlignment="1" applyProtection="1">
      <alignment horizontal="center" vertical="center" wrapText="1"/>
      <protection locked="0"/>
    </xf>
    <xf numFmtId="0" fontId="0" fillId="93" borderId="38" xfId="1" applyFont="1" applyFill="1" applyBorder="1" applyAlignment="1" applyProtection="1">
      <alignment horizontal="center" vertical="center" wrapText="1"/>
      <protection locked="0"/>
    </xf>
    <xf numFmtId="0" fontId="0" fillId="101" borderId="38" xfId="1" applyFont="1" applyFill="1" applyBorder="1" applyAlignment="1" applyProtection="1">
      <alignment horizontal="center" vertical="center" wrapText="1"/>
      <protection locked="0"/>
    </xf>
    <xf numFmtId="0" fontId="0" fillId="109" borderId="38" xfId="1" applyFont="1" applyFill="1" applyBorder="1" applyAlignment="1" applyProtection="1">
      <alignment horizontal="center" vertical="center" wrapText="1"/>
      <protection locked="0"/>
    </xf>
    <xf numFmtId="0" fontId="8" fillId="81" borderId="38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Fill="1"/>
    <xf numFmtId="0" fontId="0" fillId="0" borderId="0" xfId="0" applyAlignment="1"/>
    <xf numFmtId="0" fontId="9" fillId="0" borderId="0" xfId="0" applyFont="1" applyAlignment="1"/>
    <xf numFmtId="0" fontId="2" fillId="0" borderId="0" xfId="0" applyFont="1"/>
    <xf numFmtId="0" fontId="1" fillId="2" borderId="0" xfId="0" applyFont="1" applyFill="1" applyBorder="1" applyAlignment="1">
      <alignment horizontal="center"/>
    </xf>
    <xf numFmtId="0" fontId="0" fillId="0" borderId="0" xfId="0" applyBorder="1"/>
    <xf numFmtId="0" fontId="0" fillId="2" borderId="0" xfId="0" applyFill="1"/>
    <xf numFmtId="0" fontId="1" fillId="2" borderId="0" xfId="0" applyFont="1" applyFill="1" applyBorder="1" applyAlignment="1">
      <alignment vertical="top"/>
    </xf>
    <xf numFmtId="0" fontId="12" fillId="2" borderId="0" xfId="0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 vertical="top"/>
    </xf>
    <xf numFmtId="0" fontId="6" fillId="2" borderId="26" xfId="0" applyFont="1" applyFill="1" applyBorder="1" applyAlignment="1">
      <alignment horizontal="right"/>
    </xf>
    <xf numFmtId="0" fontId="6" fillId="197" borderId="42" xfId="0" applyFont="1" applyFill="1" applyBorder="1" applyAlignment="1"/>
    <xf numFmtId="0" fontId="6" fillId="2" borderId="45" xfId="0" applyFont="1" applyFill="1" applyBorder="1" applyAlignment="1">
      <alignment horizontal="right"/>
    </xf>
    <xf numFmtId="0" fontId="5" fillId="2" borderId="14" xfId="0" applyFont="1" applyFill="1" applyBorder="1" applyAlignment="1">
      <alignment horizontal="right"/>
    </xf>
    <xf numFmtId="0" fontId="5" fillId="2" borderId="44" xfId="0" applyFont="1" applyFill="1" applyBorder="1" applyAlignment="1">
      <alignment horizontal="right"/>
    </xf>
    <xf numFmtId="0" fontId="6" fillId="197" borderId="35" xfId="0" applyFont="1" applyFill="1" applyBorder="1" applyAlignment="1"/>
    <xf numFmtId="0" fontId="5" fillId="2" borderId="15" xfId="0" applyFont="1" applyFill="1" applyBorder="1" applyAlignment="1">
      <alignment horizontal="right"/>
    </xf>
    <xf numFmtId="0" fontId="5" fillId="2" borderId="43" xfId="0" applyFont="1" applyFill="1" applyBorder="1" applyAlignment="1">
      <alignment horizontal="right"/>
    </xf>
    <xf numFmtId="0" fontId="0" fillId="0" borderId="0" xfId="0" applyAlignment="1">
      <alignment wrapText="1"/>
    </xf>
    <xf numFmtId="0" fontId="13" fillId="2" borderId="0" xfId="0" applyFont="1" applyFill="1"/>
    <xf numFmtId="0" fontId="13" fillId="0" borderId="0" xfId="0" applyFont="1"/>
    <xf numFmtId="0" fontId="4" fillId="2" borderId="19" xfId="0" applyFont="1" applyFill="1" applyBorder="1" applyAlignment="1"/>
    <xf numFmtId="0" fontId="4" fillId="2" borderId="20" xfId="0" applyFont="1" applyFill="1" applyBorder="1" applyAlignment="1"/>
    <xf numFmtId="0" fontId="0" fillId="2" borderId="0" xfId="0" applyFont="1" applyFill="1"/>
    <xf numFmtId="0" fontId="9" fillId="2" borderId="0" xfId="0" applyFont="1" applyFill="1"/>
    <xf numFmtId="0" fontId="9" fillId="0" borderId="0" xfId="0" applyFont="1"/>
    <xf numFmtId="0" fontId="2" fillId="197" borderId="4" xfId="0" applyFont="1" applyFill="1" applyBorder="1" applyAlignment="1">
      <alignment horizontal="center"/>
    </xf>
    <xf numFmtId="0" fontId="5" fillId="2" borderId="32" xfId="0" applyFont="1" applyFill="1" applyBorder="1" applyAlignment="1">
      <alignment wrapText="1"/>
    </xf>
    <xf numFmtId="0" fontId="5" fillId="2" borderId="22" xfId="0" applyFont="1" applyFill="1" applyBorder="1" applyAlignment="1">
      <alignment wrapText="1"/>
    </xf>
    <xf numFmtId="0" fontId="5" fillId="2" borderId="14" xfId="0" applyFont="1" applyFill="1" applyBorder="1" applyAlignment="1">
      <alignment horizontal="right" wrapText="1"/>
    </xf>
    <xf numFmtId="0" fontId="5" fillId="2" borderId="32" xfId="0" applyFont="1" applyFill="1" applyBorder="1" applyAlignment="1">
      <alignment horizontal="right" wrapText="1"/>
    </xf>
    <xf numFmtId="0" fontId="6" fillId="197" borderId="43" xfId="0" applyFont="1" applyFill="1" applyBorder="1" applyAlignment="1"/>
    <xf numFmtId="0" fontId="5" fillId="0" borderId="15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0" fillId="0" borderId="42" xfId="0" applyBorder="1"/>
    <xf numFmtId="0" fontId="6" fillId="197" borderId="39" xfId="0" applyFont="1" applyFill="1" applyBorder="1" applyAlignment="1"/>
    <xf numFmtId="0" fontId="6" fillId="197" borderId="36" xfId="0" applyFont="1" applyFill="1" applyBorder="1" applyAlignment="1"/>
    <xf numFmtId="0" fontId="2" fillId="197" borderId="4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7" xfId="0" applyFont="1" applyFill="1" applyBorder="1"/>
    <xf numFmtId="0" fontId="5" fillId="2" borderId="2" xfId="0" applyFont="1" applyFill="1" applyBorder="1"/>
    <xf numFmtId="0" fontId="6" fillId="2" borderId="7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>
      <alignment horizontal="left"/>
    </xf>
    <xf numFmtId="0" fontId="6" fillId="2" borderId="20" xfId="0" applyFont="1" applyFill="1" applyBorder="1" applyAlignment="1">
      <alignment horizontal="left"/>
    </xf>
    <xf numFmtId="0" fontId="6" fillId="2" borderId="8" xfId="0" applyFont="1" applyFill="1" applyBorder="1" applyAlignment="1"/>
    <xf numFmtId="0" fontId="6" fillId="2" borderId="19" xfId="0" applyFont="1" applyFill="1" applyBorder="1" applyAlignment="1">
      <alignment horizontal="right"/>
    </xf>
    <xf numFmtId="0" fontId="6" fillId="2" borderId="20" xfId="0" applyFont="1" applyFill="1" applyBorder="1" applyAlignment="1">
      <alignment horizontal="right"/>
    </xf>
    <xf numFmtId="0" fontId="6" fillId="2" borderId="0" xfId="0" applyFont="1" applyFill="1"/>
    <xf numFmtId="0" fontId="6" fillId="2" borderId="26" xfId="0" applyFont="1" applyFill="1" applyBorder="1" applyAlignment="1">
      <alignment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5" fillId="30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11" xfId="0" applyFont="1" applyFill="1" applyBorder="1" applyAlignment="1"/>
    <xf numFmtId="0" fontId="6" fillId="197" borderId="40" xfId="0" applyFont="1" applyFill="1" applyBorder="1" applyAlignment="1"/>
    <xf numFmtId="0" fontId="6" fillId="2" borderId="1" xfId="0" applyFont="1" applyFill="1" applyBorder="1"/>
    <xf numFmtId="0" fontId="5" fillId="2" borderId="7" xfId="0" applyFont="1" applyFill="1" applyBorder="1" applyAlignment="1"/>
    <xf numFmtId="0" fontId="5" fillId="2" borderId="2" xfId="0" applyFont="1" applyFill="1" applyBorder="1" applyAlignment="1"/>
    <xf numFmtId="0" fontId="17" fillId="2" borderId="1" xfId="0" applyFont="1" applyFill="1" applyBorder="1"/>
    <xf numFmtId="0" fontId="6" fillId="2" borderId="2" xfId="0" applyFont="1" applyFill="1" applyBorder="1"/>
    <xf numFmtId="0" fontId="6" fillId="30" borderId="1" xfId="0" applyFont="1" applyFill="1" applyBorder="1"/>
    <xf numFmtId="0" fontId="6" fillId="30" borderId="7" xfId="0" applyFont="1" applyFill="1" applyBorder="1"/>
    <xf numFmtId="0" fontId="6" fillId="30" borderId="2" xfId="0" applyFont="1" applyFill="1" applyBorder="1"/>
    <xf numFmtId="0" fontId="6" fillId="2" borderId="18" xfId="0" applyFont="1" applyFill="1" applyBorder="1"/>
    <xf numFmtId="0" fontId="6" fillId="2" borderId="16" xfId="0" applyFont="1" applyFill="1" applyBorder="1" applyAlignment="1">
      <alignment horizontal="right" vertical="center"/>
    </xf>
    <xf numFmtId="0" fontId="6" fillId="30" borderId="16" xfId="0" applyFont="1" applyFill="1" applyBorder="1"/>
    <xf numFmtId="0" fontId="6" fillId="2" borderId="19" xfId="0" applyFont="1" applyFill="1" applyBorder="1"/>
    <xf numFmtId="0" fontId="6" fillId="2" borderId="8" xfId="0" applyFont="1" applyFill="1" applyBorder="1"/>
    <xf numFmtId="0" fontId="6" fillId="30" borderId="19" xfId="0" applyFont="1" applyFill="1" applyBorder="1"/>
    <xf numFmtId="0" fontId="6" fillId="30" borderId="20" xfId="0" applyFont="1" applyFill="1" applyBorder="1"/>
    <xf numFmtId="0" fontId="6" fillId="30" borderId="8" xfId="0" applyFont="1" applyFill="1" applyBorder="1"/>
    <xf numFmtId="0" fontId="16" fillId="2" borderId="1" xfId="0" applyFont="1" applyFill="1" applyBorder="1" applyAlignment="1"/>
    <xf numFmtId="0" fontId="16" fillId="2" borderId="7" xfId="0" applyFont="1" applyFill="1" applyBorder="1" applyAlignment="1"/>
    <xf numFmtId="0" fontId="16" fillId="2" borderId="2" xfId="0" applyFont="1" applyFill="1" applyBorder="1" applyAlignment="1"/>
    <xf numFmtId="0" fontId="15" fillId="2" borderId="18" xfId="0" applyFont="1" applyFill="1" applyBorder="1" applyAlignment="1"/>
    <xf numFmtId="0" fontId="16" fillId="2" borderId="0" xfId="0" applyFont="1" applyFill="1" applyBorder="1" applyAlignment="1"/>
    <xf numFmtId="0" fontId="16" fillId="2" borderId="16" xfId="0" applyFont="1" applyFill="1" applyBorder="1" applyAlignment="1"/>
    <xf numFmtId="0" fontId="5" fillId="197" borderId="18" xfId="0" applyFont="1" applyFill="1" applyBorder="1"/>
    <xf numFmtId="0" fontId="19" fillId="2" borderId="19" xfId="0" applyFont="1" applyFill="1" applyBorder="1" applyAlignment="1">
      <alignment vertical="center"/>
    </xf>
    <xf numFmtId="0" fontId="19" fillId="2" borderId="6" xfId="0" applyFont="1" applyFill="1" applyBorder="1" applyAlignment="1">
      <alignment horizontal="center"/>
    </xf>
    <xf numFmtId="0" fontId="19" fillId="2" borderId="20" xfId="0" applyFont="1" applyFill="1" applyBorder="1" applyAlignment="1">
      <alignment horizontal="center"/>
    </xf>
    <xf numFmtId="0" fontId="20" fillId="2" borderId="36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21" fillId="2" borderId="0" xfId="0" applyFont="1" applyFill="1"/>
    <xf numFmtId="0" fontId="21" fillId="0" borderId="0" xfId="0" applyFont="1"/>
    <xf numFmtId="0" fontId="6" fillId="2" borderId="30" xfId="0" applyFont="1" applyFill="1" applyBorder="1" applyAlignment="1"/>
    <xf numFmtId="0" fontId="6" fillId="2" borderId="32" xfId="0" applyFont="1" applyFill="1" applyBorder="1" applyAlignment="1"/>
    <xf numFmtId="0" fontId="6" fillId="2" borderId="29" xfId="0" applyFont="1" applyFill="1" applyBorder="1" applyAlignment="1"/>
    <xf numFmtId="0" fontId="6" fillId="198" borderId="17" xfId="0" applyFont="1" applyFill="1" applyBorder="1" applyAlignment="1"/>
    <xf numFmtId="0" fontId="15" fillId="2" borderId="0" xfId="0" applyFont="1" applyFill="1" applyBorder="1" applyAlignment="1"/>
    <xf numFmtId="0" fontId="18" fillId="2" borderId="0" xfId="0" applyFont="1" applyFill="1" applyBorder="1" applyAlignment="1"/>
    <xf numFmtId="0" fontId="0" fillId="0" borderId="0" xfId="0" applyAlignment="1">
      <alignment horizontal="left"/>
    </xf>
    <xf numFmtId="0" fontId="6" fillId="197" borderId="4" xfId="0" applyFont="1" applyFill="1" applyBorder="1" applyAlignment="1"/>
    <xf numFmtId="0" fontId="6" fillId="197" borderId="6" xfId="0" applyFont="1" applyFill="1" applyBorder="1" applyAlignment="1"/>
    <xf numFmtId="0" fontId="2" fillId="2" borderId="18" xfId="0" applyFont="1" applyFill="1" applyBorder="1" applyAlignment="1"/>
    <xf numFmtId="0" fontId="2" fillId="2" borderId="0" xfId="0" applyFont="1" applyFill="1" applyBorder="1" applyAlignment="1"/>
    <xf numFmtId="0" fontId="2" fillId="2" borderId="16" xfId="0" applyFont="1" applyFill="1" applyBorder="1" applyAlignment="1"/>
    <xf numFmtId="0" fontId="6" fillId="2" borderId="0" xfId="0" applyFont="1" applyFill="1" applyBorder="1" applyAlignment="1">
      <alignment horizontal="right"/>
    </xf>
    <xf numFmtId="49" fontId="22" fillId="2" borderId="0" xfId="0" applyNumberFormat="1" applyFont="1" applyFill="1" applyAlignment="1">
      <alignment horizontal="left"/>
    </xf>
    <xf numFmtId="0" fontId="6" fillId="2" borderId="20" xfId="0" applyFont="1" applyFill="1" applyBorder="1" applyAlignment="1"/>
    <xf numFmtId="0" fontId="6" fillId="2" borderId="1" xfId="0" applyFont="1" applyFill="1" applyBorder="1" applyAlignment="1"/>
    <xf numFmtId="0" fontId="6" fillId="2" borderId="19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19" fillId="2" borderId="13" xfId="0" applyFont="1" applyFill="1" applyBorder="1" applyAlignment="1">
      <alignment horizontal="center"/>
    </xf>
    <xf numFmtId="0" fontId="19" fillId="2" borderId="5" xfId="0" applyFont="1" applyFill="1" applyBorder="1" applyAlignment="1">
      <alignment horizontal="center"/>
    </xf>
    <xf numFmtId="0" fontId="19" fillId="2" borderId="43" xfId="0" applyFont="1" applyFill="1" applyBorder="1" applyAlignment="1">
      <alignment horizontal="center"/>
    </xf>
    <xf numFmtId="0" fontId="5" fillId="197" borderId="3" xfId="0" applyFont="1" applyFill="1" applyBorder="1" applyAlignment="1">
      <alignment horizontal="center"/>
    </xf>
    <xf numFmtId="0" fontId="5" fillId="197" borderId="42" xfId="0" applyFont="1" applyFill="1" applyBorder="1" applyAlignment="1">
      <alignment horizontal="center"/>
    </xf>
    <xf numFmtId="0" fontId="5" fillId="197" borderId="4" xfId="0" applyFont="1" applyFill="1" applyBorder="1" applyAlignment="1">
      <alignment horizontal="center"/>
    </xf>
    <xf numFmtId="0" fontId="5" fillId="197" borderId="5" xfId="0" applyFont="1" applyFill="1" applyBorder="1" applyAlignment="1">
      <alignment horizontal="center"/>
    </xf>
    <xf numFmtId="0" fontId="5" fillId="197" borderId="6" xfId="0" applyFont="1" applyFill="1" applyBorder="1" applyAlignment="1">
      <alignment horizontal="center"/>
    </xf>
    <xf numFmtId="0" fontId="5" fillId="197" borderId="24" xfId="0" applyFont="1" applyFill="1" applyBorder="1" applyAlignment="1">
      <alignment horizontal="center"/>
    </xf>
    <xf numFmtId="0" fontId="5" fillId="197" borderId="25" xfId="0" applyFont="1" applyFill="1" applyBorder="1" applyAlignment="1">
      <alignment horizontal="center"/>
    </xf>
    <xf numFmtId="0" fontId="5" fillId="197" borderId="43" xfId="0" applyFont="1" applyFill="1" applyBorder="1" applyAlignment="1">
      <alignment horizontal="center"/>
    </xf>
    <xf numFmtId="0" fontId="5" fillId="197" borderId="35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197" borderId="53" xfId="0" applyFont="1" applyFill="1" applyBorder="1" applyAlignment="1">
      <alignment horizontal="center"/>
    </xf>
    <xf numFmtId="0" fontId="5" fillId="197" borderId="51" xfId="0" applyFont="1" applyFill="1" applyBorder="1" applyAlignment="1">
      <alignment horizontal="center"/>
    </xf>
    <xf numFmtId="0" fontId="5" fillId="197" borderId="52" xfId="0" applyFont="1" applyFill="1" applyBorder="1" applyAlignment="1">
      <alignment horizontal="center"/>
    </xf>
    <xf numFmtId="0" fontId="6" fillId="197" borderId="33" xfId="0" applyFont="1" applyFill="1" applyBorder="1" applyAlignment="1">
      <alignment horizontal="center"/>
    </xf>
    <xf numFmtId="0" fontId="6" fillId="197" borderId="10" xfId="0" applyFont="1" applyFill="1" applyBorder="1" applyAlignment="1">
      <alignment horizontal="center"/>
    </xf>
    <xf numFmtId="0" fontId="5" fillId="197" borderId="30" xfId="0" applyFont="1" applyFill="1" applyBorder="1" applyAlignment="1">
      <alignment horizontal="center"/>
    </xf>
    <xf numFmtId="0" fontId="5" fillId="197" borderId="21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197" borderId="28" xfId="0" applyFont="1" applyFill="1" applyBorder="1" applyAlignment="1">
      <alignment horizontal="left"/>
    </xf>
    <xf numFmtId="0" fontId="6" fillId="197" borderId="27" xfId="0" applyFont="1" applyFill="1" applyBorder="1" applyAlignment="1">
      <alignment horizontal="left"/>
    </xf>
    <xf numFmtId="0" fontId="6" fillId="0" borderId="26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/>
    </xf>
    <xf numFmtId="0" fontId="20" fillId="0" borderId="8" xfId="0" applyFont="1" applyFill="1" applyBorder="1" applyAlignment="1">
      <alignment horizontal="center"/>
    </xf>
    <xf numFmtId="0" fontId="5" fillId="197" borderId="26" xfId="0" applyFont="1" applyFill="1" applyBorder="1" applyAlignment="1">
      <alignment horizontal="center"/>
    </xf>
    <xf numFmtId="0" fontId="5" fillId="197" borderId="15" xfId="0" applyFont="1" applyFill="1" applyBorder="1" applyAlignment="1">
      <alignment horizontal="center"/>
    </xf>
    <xf numFmtId="0" fontId="5" fillId="197" borderId="23" xfId="0" applyFont="1" applyFill="1" applyBorder="1" applyAlignment="1">
      <alignment horizontal="center"/>
    </xf>
    <xf numFmtId="0" fontId="5" fillId="197" borderId="5" xfId="0" applyFont="1" applyFill="1" applyBorder="1" applyAlignment="1">
      <alignment horizontal="center"/>
    </xf>
    <xf numFmtId="0" fontId="5" fillId="197" borderId="43" xfId="0" applyFont="1" applyFill="1" applyBorder="1" applyAlignment="1">
      <alignment horizontal="center"/>
    </xf>
    <xf numFmtId="0" fontId="5" fillId="197" borderId="6" xfId="0" applyFont="1" applyFill="1" applyBorder="1" applyAlignment="1">
      <alignment horizontal="center"/>
    </xf>
    <xf numFmtId="0" fontId="5" fillId="197" borderId="14" xfId="0" applyFont="1" applyFill="1" applyBorder="1" applyAlignment="1">
      <alignment horizontal="center"/>
    </xf>
    <xf numFmtId="0" fontId="5" fillId="197" borderId="32" xfId="0" applyFont="1" applyFill="1" applyBorder="1" applyAlignment="1">
      <alignment horizontal="center"/>
    </xf>
    <xf numFmtId="0" fontId="5" fillId="197" borderId="22" xfId="0" applyFont="1" applyFill="1" applyBorder="1" applyAlignment="1">
      <alignment horizontal="center"/>
    </xf>
    <xf numFmtId="0" fontId="5" fillId="197" borderId="29" xfId="0" applyFont="1" applyFill="1" applyBorder="1" applyAlignment="1">
      <alignment horizontal="center"/>
    </xf>
    <xf numFmtId="0" fontId="5" fillId="2" borderId="37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2" borderId="49" xfId="0" applyFont="1" applyFill="1" applyBorder="1" applyAlignment="1">
      <alignment horizontal="center" wrapText="1"/>
    </xf>
    <xf numFmtId="0" fontId="5" fillId="2" borderId="31" xfId="0" applyFont="1" applyFill="1" applyBorder="1" applyAlignment="1">
      <alignment horizontal="center" wrapText="1"/>
    </xf>
    <xf numFmtId="0" fontId="5" fillId="2" borderId="50" xfId="0" applyFont="1" applyFill="1" applyBorder="1" applyAlignment="1">
      <alignment horizontal="center" wrapText="1"/>
    </xf>
    <xf numFmtId="0" fontId="5" fillId="2" borderId="27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197" borderId="9" xfId="0" applyFont="1" applyFill="1" applyBorder="1" applyAlignment="1">
      <alignment horizontal="center" wrapText="1"/>
    </xf>
    <xf numFmtId="0" fontId="6" fillId="197" borderId="11" xfId="0" applyFont="1" applyFill="1" applyBorder="1" applyAlignment="1">
      <alignment horizontal="center" wrapText="1"/>
    </xf>
    <xf numFmtId="0" fontId="20" fillId="2" borderId="19" xfId="0" applyFont="1" applyFill="1" applyBorder="1" applyAlignment="1">
      <alignment horizontal="center"/>
    </xf>
    <xf numFmtId="0" fontId="20" fillId="2" borderId="20" xfId="0" applyFont="1" applyFill="1" applyBorder="1" applyAlignment="1">
      <alignment horizontal="center"/>
    </xf>
    <xf numFmtId="0" fontId="20" fillId="2" borderId="8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left" vertical="top" wrapText="1"/>
    </xf>
    <xf numFmtId="0" fontId="18" fillId="2" borderId="16" xfId="0" applyFont="1" applyFill="1" applyBorder="1" applyAlignment="1">
      <alignment horizontal="left" vertical="top" wrapText="1"/>
    </xf>
    <xf numFmtId="0" fontId="18" fillId="2" borderId="20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horizontal="left" vertical="top" wrapText="1"/>
    </xf>
    <xf numFmtId="0" fontId="1" fillId="2" borderId="18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6" fillId="0" borderId="14" xfId="0" applyFont="1" applyBorder="1" applyAlignment="1">
      <alignment horizontal="right"/>
    </xf>
    <xf numFmtId="0" fontId="6" fillId="0" borderId="32" xfId="0" applyFont="1" applyBorder="1" applyAlignment="1">
      <alignment horizontal="right"/>
    </xf>
    <xf numFmtId="0" fontId="6" fillId="0" borderId="28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right"/>
    </xf>
    <xf numFmtId="0" fontId="14" fillId="2" borderId="7" xfId="0" applyFont="1" applyFill="1" applyBorder="1" applyAlignment="1">
      <alignment horizontal="right"/>
    </xf>
    <xf numFmtId="0" fontId="14" fillId="2" borderId="18" xfId="0" applyFont="1" applyFill="1" applyBorder="1" applyAlignment="1">
      <alignment horizontal="right"/>
    </xf>
    <xf numFmtId="0" fontId="14" fillId="2" borderId="0" xfId="0" applyFont="1" applyFill="1" applyBorder="1" applyAlignment="1">
      <alignment horizontal="right"/>
    </xf>
    <xf numFmtId="0" fontId="14" fillId="2" borderId="19" xfId="0" applyFont="1" applyFill="1" applyBorder="1" applyAlignment="1">
      <alignment horizontal="right"/>
    </xf>
    <xf numFmtId="0" fontId="14" fillId="2" borderId="20" xfId="0" applyFont="1" applyFill="1" applyBorder="1" applyAlignment="1">
      <alignment horizontal="right"/>
    </xf>
    <xf numFmtId="0" fontId="6" fillId="197" borderId="30" xfId="0" applyFont="1" applyFill="1" applyBorder="1" applyAlignment="1">
      <alignment horizontal="left"/>
    </xf>
    <xf numFmtId="0" fontId="6" fillId="197" borderId="21" xfId="0" applyFont="1" applyFill="1" applyBorder="1" applyAlignment="1">
      <alignment horizontal="left"/>
    </xf>
    <xf numFmtId="0" fontId="6" fillId="197" borderId="32" xfId="0" applyFont="1" applyFill="1" applyBorder="1" applyAlignment="1">
      <alignment horizontal="left"/>
    </xf>
    <xf numFmtId="0" fontId="6" fillId="197" borderId="22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6" fillId="2" borderId="7" xfId="0" applyFont="1" applyFill="1" applyBorder="1" applyAlignment="1">
      <alignment horizontal="right"/>
    </xf>
    <xf numFmtId="0" fontId="6" fillId="2" borderId="41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right"/>
    </xf>
    <xf numFmtId="0" fontId="6" fillId="2" borderId="20" xfId="0" applyFont="1" applyFill="1" applyBorder="1" applyAlignment="1">
      <alignment horizontal="right"/>
    </xf>
    <xf numFmtId="0" fontId="6" fillId="197" borderId="29" xfId="0" applyFont="1" applyFill="1" applyBorder="1" applyAlignment="1">
      <alignment horizontal="left"/>
    </xf>
    <xf numFmtId="0" fontId="6" fillId="197" borderId="2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right"/>
    </xf>
    <xf numFmtId="0" fontId="6" fillId="197" borderId="33" xfId="0" applyFont="1" applyFill="1" applyBorder="1" applyAlignment="1">
      <alignment horizontal="left"/>
    </xf>
    <xf numFmtId="0" fontId="6" fillId="197" borderId="10" xfId="0" applyFont="1" applyFill="1" applyBorder="1" applyAlignment="1">
      <alignment horizontal="left"/>
    </xf>
    <xf numFmtId="0" fontId="6" fillId="197" borderId="34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right"/>
    </xf>
    <xf numFmtId="0" fontId="6" fillId="2" borderId="34" xfId="0" applyFont="1" applyFill="1" applyBorder="1" applyAlignment="1">
      <alignment horizontal="right"/>
    </xf>
    <xf numFmtId="0" fontId="6" fillId="0" borderId="3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16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right"/>
    </xf>
    <xf numFmtId="0" fontId="6" fillId="197" borderId="9" xfId="0" applyFont="1" applyFill="1" applyBorder="1" applyAlignment="1">
      <alignment horizontal="center"/>
    </xf>
    <xf numFmtId="0" fontId="6" fillId="197" borderId="11" xfId="0" applyFont="1" applyFill="1" applyBorder="1" applyAlignment="1">
      <alignment horizontal="center"/>
    </xf>
    <xf numFmtId="2" fontId="6" fillId="197" borderId="9" xfId="0" applyNumberFormat="1" applyFont="1" applyFill="1" applyBorder="1" applyAlignment="1">
      <alignment horizontal="left"/>
    </xf>
    <xf numFmtId="2" fontId="6" fillId="197" borderId="10" xfId="0" applyNumberFormat="1" applyFont="1" applyFill="1" applyBorder="1" applyAlignment="1">
      <alignment horizontal="left"/>
    </xf>
    <xf numFmtId="2" fontId="6" fillId="197" borderId="11" xfId="0" applyNumberFormat="1" applyFont="1" applyFill="1" applyBorder="1" applyAlignment="1">
      <alignment horizontal="left"/>
    </xf>
    <xf numFmtId="0" fontId="20" fillId="2" borderId="13" xfId="0" applyFont="1" applyFill="1" applyBorder="1" applyAlignment="1">
      <alignment horizontal="center"/>
    </xf>
    <xf numFmtId="0" fontId="20" fillId="2" borderId="29" xfId="0" applyFont="1" applyFill="1" applyBorder="1" applyAlignment="1">
      <alignment horizontal="center"/>
    </xf>
    <xf numFmtId="0" fontId="6" fillId="197" borderId="12" xfId="0" applyFont="1" applyFill="1" applyBorder="1" applyAlignment="1">
      <alignment horizontal="center"/>
    </xf>
    <xf numFmtId="0" fontId="6" fillId="197" borderId="44" xfId="0" applyFont="1" applyFill="1" applyBorder="1" applyAlignment="1">
      <alignment horizontal="center"/>
    </xf>
    <xf numFmtId="0" fontId="5" fillId="197" borderId="3" xfId="0" applyFont="1" applyFill="1" applyBorder="1" applyAlignment="1">
      <alignment horizontal="center"/>
    </xf>
    <xf numFmtId="0" fontId="5" fillId="197" borderId="4" xfId="0" applyFont="1" applyFill="1" applyBorder="1" applyAlignment="1">
      <alignment horizontal="center"/>
    </xf>
    <xf numFmtId="0" fontId="20" fillId="2" borderId="37" xfId="0" applyFont="1" applyFill="1" applyBorder="1" applyAlignment="1">
      <alignment horizontal="center"/>
    </xf>
    <xf numFmtId="0" fontId="20" fillId="2" borderId="31" xfId="0" applyFont="1" applyFill="1" applyBorder="1" applyAlignment="1">
      <alignment horizontal="center"/>
    </xf>
    <xf numFmtId="0" fontId="5" fillId="197" borderId="24" xfId="0" applyFont="1" applyFill="1" applyBorder="1" applyAlignment="1">
      <alignment horizontal="center"/>
    </xf>
    <xf numFmtId="0" fontId="5" fillId="197" borderId="25" xfId="0" applyFont="1" applyFill="1" applyBorder="1" applyAlignment="1">
      <alignment horizontal="center"/>
    </xf>
    <xf numFmtId="0" fontId="6" fillId="2" borderId="44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48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197" borderId="35" xfId="0" applyFont="1" applyFill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18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right"/>
    </xf>
    <xf numFmtId="0" fontId="3" fillId="2" borderId="19" xfId="0" applyFont="1" applyFill="1" applyBorder="1" applyAlignment="1">
      <alignment horizontal="right"/>
    </xf>
    <xf numFmtId="0" fontId="3" fillId="2" borderId="20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6" fillId="2" borderId="49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6" fillId="2" borderId="50" xfId="0" applyFont="1" applyFill="1" applyBorder="1" applyAlignment="1">
      <alignment horizontal="center" wrapText="1"/>
    </xf>
    <xf numFmtId="0" fontId="6" fillId="2" borderId="27" xfId="0" applyFont="1" applyFill="1" applyBorder="1" applyAlignment="1">
      <alignment horizontal="center" wrapText="1"/>
    </xf>
    <xf numFmtId="0" fontId="20" fillId="2" borderId="0" xfId="0" applyFont="1" applyFill="1" applyBorder="1" applyAlignment="1">
      <alignment horizontal="center"/>
    </xf>
    <xf numFmtId="0" fontId="20" fillId="2" borderId="16" xfId="0" applyFont="1" applyFill="1" applyBorder="1" applyAlignment="1">
      <alignment horizontal="center"/>
    </xf>
    <xf numFmtId="0" fontId="6" fillId="0" borderId="7" xfId="0" applyFont="1" applyBorder="1" applyAlignment="1">
      <alignment horizontal="right"/>
    </xf>
    <xf numFmtId="0" fontId="16" fillId="197" borderId="1" xfId="0" applyFont="1" applyFill="1" applyBorder="1" applyAlignment="1">
      <alignment horizontal="center" vertical="center"/>
    </xf>
    <xf numFmtId="0" fontId="16" fillId="197" borderId="18" xfId="0" applyFont="1" applyFill="1" applyBorder="1" applyAlignment="1">
      <alignment horizontal="center" vertical="center"/>
    </xf>
    <xf numFmtId="0" fontId="16" fillId="197" borderId="19" xfId="0" applyFont="1" applyFill="1" applyBorder="1" applyAlignment="1">
      <alignment horizontal="center" vertical="center"/>
    </xf>
    <xf numFmtId="0" fontId="16" fillId="30" borderId="1" xfId="0" applyFont="1" applyFill="1" applyBorder="1" applyAlignment="1">
      <alignment horizontal="center" vertical="center"/>
    </xf>
    <xf numFmtId="0" fontId="16" fillId="30" borderId="2" xfId="0" applyFont="1" applyFill="1" applyBorder="1" applyAlignment="1">
      <alignment horizontal="center" vertical="center"/>
    </xf>
    <xf numFmtId="0" fontId="16" fillId="30" borderId="18" xfId="0" applyFont="1" applyFill="1" applyBorder="1" applyAlignment="1">
      <alignment horizontal="center" vertical="center"/>
    </xf>
    <xf numFmtId="0" fontId="16" fillId="30" borderId="16" xfId="0" applyFont="1" applyFill="1" applyBorder="1" applyAlignment="1">
      <alignment horizontal="center" vertical="center"/>
    </xf>
    <xf numFmtId="0" fontId="16" fillId="30" borderId="19" xfId="0" applyFont="1" applyFill="1" applyBorder="1" applyAlignment="1">
      <alignment horizontal="center" vertical="center"/>
    </xf>
    <xf numFmtId="0" fontId="16" fillId="30" borderId="8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20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57" xfId="0" applyFont="1" applyFill="1" applyBorder="1" applyAlignment="1">
      <alignment horizontal="center" vertical="top"/>
    </xf>
    <xf numFmtId="0" fontId="3" fillId="2" borderId="54" xfId="0" applyFont="1" applyFill="1" applyBorder="1" applyAlignment="1">
      <alignment horizontal="center" vertical="top"/>
    </xf>
    <xf numFmtId="0" fontId="3" fillId="2" borderId="58" xfId="0" applyFont="1" applyFill="1" applyBorder="1" applyAlignment="1">
      <alignment horizontal="center" vertical="top"/>
    </xf>
    <xf numFmtId="0" fontId="3" fillId="2" borderId="55" xfId="0" applyFont="1" applyFill="1" applyBorder="1" applyAlignment="1">
      <alignment horizontal="center" vertical="top"/>
    </xf>
    <xf numFmtId="0" fontId="3" fillId="2" borderId="59" xfId="0" applyFont="1" applyFill="1" applyBorder="1" applyAlignment="1">
      <alignment horizontal="center" vertical="top"/>
    </xf>
    <xf numFmtId="0" fontId="3" fillId="2" borderId="56" xfId="0" applyFont="1" applyFill="1" applyBorder="1" applyAlignment="1">
      <alignment horizontal="center" vertical="top"/>
    </xf>
    <xf numFmtId="0" fontId="6" fillId="2" borderId="40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5" fillId="197" borderId="42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6" fillId="197" borderId="13" xfId="0" applyFont="1" applyFill="1" applyBorder="1" applyAlignment="1">
      <alignment horizontal="center"/>
    </xf>
    <xf numFmtId="0" fontId="6" fillId="197" borderId="4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3" fillId="2" borderId="18" xfId="0" applyFont="1" applyFill="1" applyBorder="1" applyAlignment="1">
      <alignment horizontal="center" vertical="top"/>
    </xf>
    <xf numFmtId="0" fontId="3" fillId="2" borderId="19" xfId="0" applyFont="1" applyFill="1" applyBorder="1" applyAlignment="1">
      <alignment horizontal="center" vertical="top"/>
    </xf>
    <xf numFmtId="0" fontId="6" fillId="197" borderId="1" xfId="0" applyFont="1" applyFill="1" applyBorder="1" applyAlignment="1">
      <alignment horizontal="center" vertical="center"/>
    </xf>
    <xf numFmtId="0" fontId="6" fillId="197" borderId="7" xfId="0" applyFont="1" applyFill="1" applyBorder="1" applyAlignment="1">
      <alignment horizontal="center" vertical="center"/>
    </xf>
    <xf numFmtId="0" fontId="6" fillId="197" borderId="2" xfId="0" applyFont="1" applyFill="1" applyBorder="1" applyAlignment="1">
      <alignment horizontal="center" vertical="center"/>
    </xf>
    <xf numFmtId="0" fontId="6" fillId="197" borderId="19" xfId="0" applyFont="1" applyFill="1" applyBorder="1" applyAlignment="1">
      <alignment horizontal="center" vertical="center"/>
    </xf>
    <xf numFmtId="0" fontId="6" fillId="197" borderId="20" xfId="0" applyFont="1" applyFill="1" applyBorder="1" applyAlignment="1">
      <alignment horizontal="center" vertical="center"/>
    </xf>
    <xf numFmtId="0" fontId="6" fillId="197" borderId="8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5" fillId="2" borderId="19" xfId="0" applyFont="1" applyFill="1" applyBorder="1" applyAlignment="1">
      <alignment horizontal="right" vertical="center" wrapText="1"/>
    </xf>
    <xf numFmtId="0" fontId="15" fillId="2" borderId="8" xfId="0" applyFont="1" applyFill="1" applyBorder="1" applyAlignment="1">
      <alignment horizontal="right" vertical="center" wrapText="1"/>
    </xf>
    <xf numFmtId="0" fontId="0" fillId="0" borderId="1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4" xfId="0" applyBorder="1" applyAlignment="1">
      <alignment horizontal="center"/>
    </xf>
    <xf numFmtId="0" fontId="20" fillId="0" borderId="20" xfId="0" applyFont="1" applyFill="1" applyBorder="1" applyAlignment="1">
      <alignment horizontal="center"/>
    </xf>
    <xf numFmtId="0" fontId="5" fillId="197" borderId="17" xfId="0" applyFont="1" applyFill="1" applyBorder="1" applyAlignment="1">
      <alignment horizontal="center"/>
    </xf>
    <xf numFmtId="0" fontId="5" fillId="197" borderId="28" xfId="0" applyFont="1" applyFill="1" applyBorder="1" applyAlignment="1">
      <alignment horizontal="center"/>
    </xf>
    <xf numFmtId="0" fontId="21" fillId="2" borderId="6" xfId="0" applyFont="1" applyFill="1" applyBorder="1"/>
    <xf numFmtId="0" fontId="13" fillId="197" borderId="60" xfId="0" applyFont="1" applyFill="1" applyBorder="1"/>
    <xf numFmtId="0" fontId="13" fillId="197" borderId="4" xfId="0" applyFont="1" applyFill="1" applyBorder="1"/>
    <xf numFmtId="0" fontId="13" fillId="197" borderId="6" xfId="0" applyFont="1" applyFill="1" applyBorder="1"/>
    <xf numFmtId="0" fontId="6" fillId="197" borderId="1" xfId="0" applyFont="1" applyFill="1" applyBorder="1" applyAlignment="1">
      <alignment horizontal="center"/>
    </xf>
    <xf numFmtId="0" fontId="6" fillId="197" borderId="7" xfId="0" applyFont="1" applyFill="1" applyBorder="1" applyAlignment="1">
      <alignment horizontal="center"/>
    </xf>
    <xf numFmtId="0" fontId="6" fillId="197" borderId="2" xfId="0" applyFont="1" applyFill="1" applyBorder="1" applyAlignment="1">
      <alignment horizontal="center"/>
    </xf>
  </cellXfs>
  <cellStyles count="2">
    <cellStyle name="Hyperlink" xfId="1" builtinId="8"/>
    <cellStyle name="Standaard" xfId="0" builtinId="0"/>
  </cellStyles>
  <dxfs count="371">
    <dxf>
      <font>
        <color theme="0"/>
      </font>
      <fill>
        <patternFill>
          <bgColor theme="0"/>
        </patternFill>
      </fill>
      <border>
        <left style="thin">
          <color auto="1"/>
        </left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auto="1"/>
        </left>
        <right/>
        <top/>
        <bottom/>
        <vertical/>
        <horizontal/>
      </border>
    </dxf>
    <dxf>
      <border>
        <left style="thin">
          <color auto="1"/>
        </left>
        <right/>
        <top/>
        <bottom/>
        <vertical/>
        <horizontal/>
      </border>
    </dxf>
    <dxf>
      <font>
        <color theme="0"/>
      </font>
      <fill>
        <patternFill patternType="solid"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rgb="FFE0821F"/>
        </patternFill>
      </fill>
    </dxf>
    <dxf>
      <fill>
        <patternFill>
          <bgColor rgb="FFFF9436"/>
        </patternFill>
      </fill>
    </dxf>
    <dxf>
      <fill>
        <patternFill>
          <bgColor rgb="FFF7995C"/>
        </patternFill>
      </fill>
    </dxf>
    <dxf>
      <fill>
        <patternFill>
          <bgColor rgb="FFE05E1F"/>
        </patternFill>
      </fill>
    </dxf>
    <dxf>
      <fill>
        <patternFill>
          <bgColor rgb="FFBA2E21"/>
        </patternFill>
      </fill>
    </dxf>
    <dxf>
      <fill>
        <patternFill>
          <bgColor rgb="FFCC241C"/>
        </patternFill>
      </fill>
    </dxf>
    <dxf>
      <fill>
        <patternFill>
          <bgColor rgb="FFFF6336"/>
        </patternFill>
      </fill>
    </dxf>
    <dxf>
      <fill>
        <patternFill>
          <bgColor rgb="FFF23B1C"/>
        </patternFill>
      </fill>
    </dxf>
    <dxf>
      <fill>
        <patternFill>
          <bgColor rgb="FFFC1C14"/>
        </patternFill>
      </fill>
    </dxf>
    <dxf>
      <fill>
        <patternFill>
          <bgColor rgb="FFFF7521"/>
        </patternFill>
      </fill>
    </dxf>
    <dxf>
      <fill>
        <patternFill>
          <bgColor rgb="FFFA4F29"/>
        </patternFill>
      </fill>
    </dxf>
    <dxf>
      <fill>
        <patternFill>
          <bgColor rgb="FFEB3B1C"/>
        </patternFill>
      </fill>
    </dxf>
    <dxf>
      <fill>
        <patternFill>
          <bgColor rgb="FFD44529"/>
        </patternFill>
      </fill>
    </dxf>
    <dxf>
      <fill>
        <patternFill>
          <bgColor rgb="FFED5C29"/>
        </patternFill>
      </fill>
    </dxf>
    <dxf>
      <fill>
        <patternFill>
          <bgColor rgb="FFDE5247"/>
        </patternFill>
      </fill>
    </dxf>
    <dxf>
      <fill>
        <patternFill>
          <bgColor rgb="FFAB1F1C"/>
        </patternFill>
      </fill>
    </dxf>
    <dxf>
      <font>
        <color theme="0"/>
      </font>
      <fill>
        <patternFill>
          <bgColor rgb="FFA3171A"/>
        </patternFill>
      </fill>
    </dxf>
    <dxf>
      <font>
        <color theme="0"/>
      </font>
      <fill>
        <patternFill>
          <bgColor rgb="FFA31A1A"/>
        </patternFill>
      </fill>
    </dxf>
    <dxf>
      <font>
        <color theme="0"/>
      </font>
      <fill>
        <patternFill>
          <bgColor rgb="FF8A1214"/>
        </patternFill>
      </fill>
    </dxf>
    <dxf>
      <font>
        <color theme="0"/>
      </font>
      <fill>
        <patternFill>
          <bgColor rgb="FF690F14"/>
        </patternFill>
      </fill>
    </dxf>
    <dxf>
      <font>
        <color theme="0"/>
      </font>
      <fill>
        <patternFill>
          <bgColor rgb="FF4F121A"/>
        </patternFill>
      </fill>
    </dxf>
    <dxf>
      <font>
        <color theme="0"/>
      </font>
      <fill>
        <patternFill>
          <bgColor rgb="FF2E121A"/>
        </patternFill>
      </fill>
    </dxf>
    <dxf>
      <font>
        <color theme="0"/>
      </font>
      <fill>
        <patternFill>
          <bgColor rgb="FF5E2121"/>
        </patternFill>
      </fill>
    </dxf>
    <dxf>
      <font>
        <color theme="0"/>
      </font>
      <fill>
        <patternFill>
          <bgColor rgb="FF781417"/>
        </patternFill>
      </fill>
    </dxf>
    <dxf>
      <fill>
        <patternFill>
          <bgColor rgb="FFCC8273"/>
        </patternFill>
      </fill>
    </dxf>
    <dxf>
      <font>
        <color theme="0"/>
      </font>
      <fill>
        <patternFill>
          <bgColor rgb="FF961F1C"/>
        </patternFill>
      </fill>
    </dxf>
    <dxf>
      <fill>
        <patternFill>
          <bgColor rgb="FFD96675"/>
        </patternFill>
      </fill>
    </dxf>
    <dxf>
      <fill>
        <patternFill>
          <bgColor rgb="FFE89CB5"/>
        </patternFill>
      </fill>
    </dxf>
    <dxf>
      <fill>
        <patternFill>
          <bgColor rgb="FFA62426"/>
        </patternFill>
      </fill>
    </dxf>
    <dxf>
      <fill>
        <patternFill>
          <bgColor rgb="FFD13654"/>
        </patternFill>
      </fill>
    </dxf>
    <dxf>
      <fill>
        <patternFill>
          <bgColor rgb="FFCF2942"/>
        </patternFill>
      </fill>
    </dxf>
    <dxf>
      <fill>
        <patternFill>
          <bgColor rgb="FFC71712"/>
        </patternFill>
      </fill>
    </dxf>
    <dxf>
      <fill>
        <patternFill>
          <bgColor rgb="FFD9594F"/>
        </patternFill>
      </fill>
    </dxf>
    <dxf>
      <fill>
        <patternFill>
          <bgColor rgb="FFFC0A1C"/>
        </patternFill>
      </fill>
    </dxf>
    <dxf>
      <fill>
        <patternFill>
          <bgColor rgb="FFFC1414"/>
        </patternFill>
      </fill>
    </dxf>
    <dxf>
      <fill>
        <patternFill>
          <bgColor rgb="FFB51233"/>
        </patternFill>
      </fill>
    </dxf>
    <dxf>
      <fill>
        <patternFill>
          <bgColor rgb="FFA61C2E"/>
        </patternFill>
      </fill>
    </dxf>
    <dxf>
      <font>
        <color theme="0"/>
      </font>
      <fill>
        <patternFill>
          <bgColor rgb="FF824080"/>
        </patternFill>
      </fill>
    </dxf>
    <dxf>
      <font>
        <color theme="0"/>
      </font>
      <fill>
        <patternFill>
          <bgColor rgb="FF8F2640"/>
        </patternFill>
      </fill>
    </dxf>
    <dxf>
      <font>
        <color theme="0"/>
      </font>
      <fill>
        <patternFill>
          <bgColor rgb="FFC9388C"/>
        </patternFill>
      </fill>
    </dxf>
    <dxf>
      <font>
        <color theme="0"/>
      </font>
      <fill>
        <patternFill>
          <bgColor rgb="FF5C082B"/>
        </patternFill>
      </fill>
    </dxf>
    <dxf>
      <font>
        <color theme="0"/>
      </font>
      <fill>
        <patternFill>
          <bgColor rgb="FF633D9C"/>
        </patternFill>
      </fill>
    </dxf>
    <dxf>
      <font>
        <color theme="0"/>
      </font>
      <fill>
        <patternFill>
          <bgColor rgb="FF910F66"/>
        </patternFill>
      </fill>
    </dxf>
    <dxf>
      <font>
        <color theme="0"/>
      </font>
      <fill>
        <patternFill>
          <bgColor rgb="FF380A2E"/>
        </patternFill>
      </fill>
    </dxf>
    <dxf>
      <font>
        <color theme="0"/>
      </font>
      <fill>
        <patternFill>
          <bgColor rgb="FF7D1F7A"/>
        </patternFill>
      </fill>
    </dxf>
    <dxf>
      <font>
        <color theme="0"/>
      </font>
      <fill>
        <patternFill>
          <bgColor rgb="FF9E7394"/>
        </patternFill>
      </fill>
    </dxf>
    <dxf>
      <font>
        <color theme="0"/>
      </font>
      <fill>
        <patternFill>
          <bgColor rgb="FFBF179B"/>
        </patternFill>
      </fill>
    </dxf>
    <dxf>
      <font>
        <color theme="0"/>
      </font>
      <fill>
        <patternFill>
          <bgColor rgb="FF17336B"/>
        </patternFill>
      </fill>
    </dxf>
    <dxf>
      <font>
        <color theme="0"/>
      </font>
      <fill>
        <patternFill>
          <bgColor rgb="FF0A3354"/>
        </patternFill>
      </fill>
    </dxf>
    <dxf>
      <font>
        <color theme="0"/>
      </font>
      <fill>
        <patternFill>
          <bgColor rgb="FF000F75"/>
        </patternFill>
      </fill>
    </dxf>
    <dxf>
      <font>
        <color theme="0"/>
      </font>
      <fill>
        <patternFill>
          <bgColor rgb="FF001745"/>
        </patternFill>
      </fill>
    </dxf>
    <dxf>
      <font>
        <color theme="0"/>
      </font>
      <fill>
        <patternFill>
          <bgColor rgb="FF030D1F"/>
        </patternFill>
      </fill>
    </dxf>
    <dxf>
      <font>
        <color theme="0"/>
      </font>
      <fill>
        <patternFill>
          <bgColor rgb="FF002E7A"/>
        </patternFill>
      </fill>
    </dxf>
    <dxf>
      <font>
        <color theme="0"/>
      </font>
      <fill>
        <patternFill>
          <bgColor rgb="FF264F87"/>
        </patternFill>
      </fill>
    </dxf>
    <dxf>
      <font>
        <color theme="0"/>
      </font>
      <fill>
        <patternFill>
          <bgColor rgb="FF1A2938"/>
        </patternFill>
      </fill>
    </dxf>
    <dxf>
      <font>
        <color theme="0"/>
      </font>
      <fill>
        <patternFill>
          <bgColor rgb="FF174570"/>
        </patternFill>
      </fill>
    </dxf>
    <dxf>
      <font>
        <color theme="0"/>
      </font>
      <fill>
        <patternFill>
          <bgColor rgb="FF002B70"/>
        </patternFill>
      </fill>
    </dxf>
    <dxf>
      <font>
        <color theme="0"/>
      </font>
      <fill>
        <patternFill>
          <bgColor rgb="FF03142E"/>
        </patternFill>
      </fill>
    </dxf>
    <dxf>
      <font>
        <color theme="0"/>
      </font>
      <fill>
        <patternFill>
          <bgColor rgb="FF2973B8"/>
        </patternFill>
      </fill>
    </dxf>
    <dxf>
      <font>
        <color theme="0"/>
      </font>
      <fill>
        <patternFill>
          <bgColor rgb="FF001245"/>
        </patternFill>
      </fill>
    </dxf>
    <dxf>
      <font>
        <color theme="0"/>
      </font>
      <fill>
        <patternFill>
          <bgColor rgb="FF4D6999"/>
        </patternFill>
      </fill>
    </dxf>
    <dxf>
      <font>
        <color theme="0"/>
      </font>
      <fill>
        <patternFill>
          <bgColor rgb="FF1761AB"/>
        </patternFill>
      </fill>
    </dxf>
    <dxf>
      <font>
        <color theme="0"/>
      </font>
      <fill>
        <patternFill>
          <bgColor rgb="FF003B80"/>
        </patternFill>
      </fill>
    </dxf>
    <dxf>
      <font>
        <color theme="0"/>
      </font>
      <fill>
        <patternFill>
          <bgColor rgb="FF389482"/>
        </patternFill>
      </fill>
    </dxf>
    <dxf>
      <font>
        <color theme="0"/>
      </font>
      <fill>
        <patternFill>
          <bgColor rgb="FF0A4278"/>
        </patternFill>
      </fill>
    </dxf>
    <dxf>
      <font>
        <color theme="0"/>
      </font>
      <fill>
        <patternFill>
          <bgColor rgb="FF053333"/>
        </patternFill>
      </fill>
    </dxf>
    <dxf>
      <font>
        <color theme="0"/>
      </font>
      <fill>
        <patternFill>
          <bgColor rgb="FF1A7A63"/>
        </patternFill>
      </fill>
    </dxf>
    <dxf>
      <font>
        <color theme="0"/>
      </font>
      <fill>
        <patternFill>
          <bgColor rgb="FF00084F"/>
        </patternFill>
      </fill>
    </dxf>
    <dxf>
      <font>
        <color theme="0"/>
      </font>
      <fill>
        <patternFill>
          <bgColor rgb="FF2E528F"/>
        </patternFill>
      </fill>
    </dxf>
    <dxf>
      <font>
        <color theme="0"/>
      </font>
      <fill>
        <patternFill>
          <bgColor rgb="FF578CB5"/>
        </patternFill>
      </fill>
    </dxf>
    <dxf>
      <font>
        <color theme="0"/>
      </font>
      <fill>
        <patternFill>
          <bgColor rgb="FF337854"/>
        </patternFill>
      </fill>
    </dxf>
    <dxf>
      <font>
        <color theme="0"/>
      </font>
      <fill>
        <patternFill>
          <bgColor rgb="FF266629"/>
        </patternFill>
      </fill>
    </dxf>
    <dxf>
      <font>
        <color theme="0"/>
      </font>
      <fill>
        <patternFill>
          <bgColor rgb="FF265721"/>
        </patternFill>
      </fill>
    </dxf>
    <dxf>
      <font>
        <color theme="0"/>
      </font>
      <fill>
        <patternFill>
          <bgColor rgb="FF3D452E"/>
        </patternFill>
      </fill>
    </dxf>
    <dxf>
      <font>
        <color theme="0"/>
      </font>
      <fill>
        <patternFill>
          <bgColor rgb="FF0D3B2E"/>
        </patternFill>
      </fill>
    </dxf>
    <dxf>
      <font>
        <color theme="0"/>
      </font>
      <fill>
        <patternFill>
          <bgColor rgb="FF0A381F"/>
        </patternFill>
      </fill>
    </dxf>
    <dxf>
      <font>
        <color theme="0"/>
      </font>
      <fill>
        <patternFill>
          <bgColor rgb="FF292B24"/>
        </patternFill>
      </fill>
    </dxf>
    <dxf>
      <font>
        <color theme="0"/>
      </font>
      <fill>
        <patternFill>
          <bgColor rgb="FF1C2617"/>
        </patternFill>
      </fill>
    </dxf>
    <dxf>
      <font>
        <color theme="0"/>
      </font>
      <fill>
        <patternFill>
          <bgColor rgb="FF21211A"/>
        </patternFill>
      </fill>
    </dxf>
    <dxf>
      <font>
        <color theme="0"/>
      </font>
      <fill>
        <patternFill>
          <bgColor rgb="FF17291C"/>
        </patternFill>
      </fill>
    </dxf>
    <dxf>
      <font>
        <color theme="0"/>
      </font>
      <fill>
        <patternFill>
          <bgColor rgb="FF366926"/>
        </patternFill>
      </fill>
    </dxf>
    <dxf>
      <font>
        <color theme="0"/>
      </font>
      <fill>
        <patternFill>
          <bgColor rgb="FF5E7D4F"/>
        </patternFill>
      </fill>
    </dxf>
    <dxf>
      <font>
        <color theme="0"/>
      </font>
      <fill>
        <patternFill>
          <bgColor rgb="FF1F2E2B"/>
        </patternFill>
      </fill>
    </dxf>
    <dxf>
      <font>
        <color theme="0"/>
      </font>
      <fill>
        <patternFill>
          <bgColor rgb="FF75734F"/>
        </patternFill>
      </fill>
    </dxf>
    <dxf>
      <font>
        <color theme="0"/>
      </font>
      <fill>
        <patternFill>
          <bgColor rgb="FF333026"/>
        </patternFill>
      </fill>
    </dxf>
    <dxf>
      <font>
        <color theme="0"/>
      </font>
      <fill>
        <patternFill>
          <bgColor rgb="FF2B261C"/>
        </patternFill>
      </fill>
    </dxf>
    <dxf>
      <fill>
        <patternFill>
          <bgColor rgb="FF249140"/>
        </patternFill>
      </fill>
    </dxf>
    <dxf>
      <font>
        <color theme="0"/>
      </font>
      <fill>
        <patternFill>
          <bgColor rgb="FF4A6E33"/>
        </patternFill>
      </fill>
    </dxf>
    <dxf>
      <font>
        <color theme="0"/>
      </font>
      <fill>
        <patternFill>
          <bgColor rgb="FF0A5C33"/>
        </patternFill>
      </fill>
    </dxf>
    <dxf>
      <fill>
        <patternFill>
          <bgColor rgb="FF7DCCBD"/>
        </patternFill>
      </fill>
    </dxf>
    <dxf>
      <font>
        <color theme="0"/>
      </font>
      <fill>
        <patternFill>
          <bgColor rgb="FF264A33"/>
        </patternFill>
      </fill>
    </dxf>
    <dxf>
      <font>
        <color theme="0"/>
      </font>
      <fill>
        <patternFill>
          <bgColor rgb="FF127826"/>
        </patternFill>
      </fill>
    </dxf>
    <dxf>
      <fill>
        <patternFill>
          <bgColor rgb="FF298A40"/>
        </patternFill>
      </fill>
    </dxf>
    <dxf>
      <fill>
        <patternFill>
          <bgColor rgb="FF428C78"/>
        </patternFill>
      </fill>
    </dxf>
    <dxf>
      <fill>
        <patternFill>
          <bgColor rgb="FF7DBDB5"/>
        </patternFill>
      </fill>
    </dxf>
    <dxf>
      <fill>
        <patternFill>
          <bgColor rgb="FF738594"/>
        </patternFill>
      </fill>
    </dxf>
    <dxf>
      <fill>
        <patternFill>
          <bgColor rgb="FF8694A6"/>
        </patternFill>
      </fill>
    </dxf>
    <dxf>
      <fill>
        <patternFill>
          <bgColor rgb="FF7A7561"/>
        </patternFill>
      </fill>
    </dxf>
    <dxf>
      <fill>
        <patternFill>
          <bgColor rgb="FF707061"/>
        </patternFill>
      </fill>
    </dxf>
    <dxf>
      <fill>
        <patternFill>
          <bgColor rgb="FF9C9CA6"/>
        </patternFill>
      </fill>
    </dxf>
    <dxf>
      <font>
        <color theme="0"/>
      </font>
      <fill>
        <patternFill>
          <bgColor rgb="FF616969"/>
        </patternFill>
      </fill>
    </dxf>
    <dxf>
      <font>
        <color theme="0"/>
      </font>
      <fill>
        <patternFill>
          <bgColor rgb="FF6B6157"/>
        </patternFill>
      </fill>
    </dxf>
    <dxf>
      <font>
        <color theme="0"/>
      </font>
      <fill>
        <patternFill>
          <bgColor rgb="FF695438"/>
        </patternFill>
      </fill>
    </dxf>
    <dxf>
      <font>
        <color theme="0"/>
      </font>
      <fill>
        <patternFill>
          <bgColor rgb="FF4D524A"/>
        </patternFill>
      </fill>
    </dxf>
    <dxf>
      <font>
        <color theme="0"/>
      </font>
      <fill>
        <patternFill>
          <bgColor rgb="FF4A4F4A"/>
        </patternFill>
      </fill>
    </dxf>
    <dxf>
      <font>
        <color theme="0"/>
      </font>
      <fill>
        <patternFill>
          <bgColor rgb="FF404A54"/>
        </patternFill>
      </fill>
    </dxf>
    <dxf>
      <font>
        <color theme="0"/>
      </font>
      <fill>
        <patternFill>
          <bgColor rgb="FF4A5459"/>
        </patternFill>
      </fill>
    </dxf>
    <dxf>
      <font>
        <color theme="0"/>
      </font>
      <fill>
        <patternFill>
          <bgColor rgb="FF474238"/>
        </patternFill>
      </fill>
    </dxf>
    <dxf>
      <font>
        <color theme="0"/>
      </font>
      <fill>
        <patternFill>
          <bgColor rgb="FF3D4252"/>
        </patternFill>
      </fill>
    </dxf>
    <dxf>
      <font>
        <color theme="0"/>
      </font>
      <fill>
        <patternFill>
          <bgColor rgb="FF262E38"/>
        </patternFill>
      </fill>
    </dxf>
    <dxf>
      <font>
        <color theme="0"/>
      </font>
      <fill>
        <patternFill>
          <bgColor rgb="FF1A2129"/>
        </patternFill>
      </fill>
    </dxf>
    <dxf>
      <font>
        <color theme="0"/>
      </font>
      <fill>
        <patternFill>
          <bgColor rgb="FF3D3D3B"/>
        </patternFill>
      </fill>
    </dxf>
    <dxf>
      <font>
        <color theme="0"/>
      </font>
      <fill>
        <patternFill>
          <bgColor rgb="FF7A7D75"/>
        </patternFill>
      </fill>
    </dxf>
    <dxf>
      <font>
        <color theme="0"/>
      </font>
      <fill>
        <patternFill>
          <bgColor rgb="FF303845"/>
        </patternFill>
      </fill>
    </dxf>
    <dxf>
      <font>
        <color theme="0"/>
      </font>
      <fill>
        <patternFill>
          <bgColor rgb="FF263338"/>
        </patternFill>
      </fill>
    </dxf>
    <dxf>
      <font>
        <color theme="0"/>
      </font>
      <fill>
        <patternFill>
          <bgColor rgb="FF918F87"/>
        </patternFill>
      </fill>
    </dxf>
    <dxf>
      <font>
        <color theme="0"/>
      </font>
      <fill>
        <patternFill>
          <bgColor rgb="FF4D5C6B"/>
        </patternFill>
      </fill>
    </dxf>
    <dxf>
      <fill>
        <patternFill>
          <bgColor rgb="FFBDBAAB"/>
        </patternFill>
      </fill>
    </dxf>
    <dxf>
      <font>
        <color theme="0"/>
      </font>
      <fill>
        <patternFill>
          <bgColor rgb="FF7A8275"/>
        </patternFill>
      </fill>
    </dxf>
    <dxf>
      <font>
        <color theme="0"/>
      </font>
      <fill>
        <patternFill>
          <bgColor rgb="FF8F8770"/>
        </patternFill>
      </fill>
    </dxf>
    <dxf>
      <fill>
        <patternFill>
          <bgColor rgb="FFD4D9DB"/>
        </patternFill>
      </fill>
    </dxf>
    <dxf>
      <font>
        <color theme="0"/>
      </font>
      <fill>
        <patternFill>
          <bgColor rgb="FF9E969C"/>
        </patternFill>
      </fill>
    </dxf>
    <dxf>
      <font>
        <color theme="0"/>
      </font>
      <fill>
        <patternFill>
          <bgColor rgb="FF7A7D80"/>
        </patternFill>
      </fill>
    </dxf>
    <dxf>
      <fill>
        <patternFill>
          <bgColor rgb="FFBABDBA"/>
        </patternFill>
      </fill>
    </dxf>
    <dxf>
      <font>
        <color theme="0"/>
      </font>
      <fill>
        <patternFill>
          <bgColor rgb="FF615E59"/>
        </patternFill>
      </fill>
    </dxf>
    <dxf>
      <font>
        <color theme="0"/>
      </font>
      <fill>
        <patternFill>
          <bgColor rgb="FF9EA3B0"/>
        </patternFill>
      </fill>
    </dxf>
    <dxf>
      <font>
        <color theme="0"/>
      </font>
      <fill>
        <patternFill>
          <bgColor rgb="FF8F9699"/>
        </patternFill>
      </fill>
    </dxf>
    <dxf>
      <font>
        <color theme="0"/>
      </font>
      <fill>
        <patternFill>
          <bgColor rgb="FF404545"/>
        </patternFill>
      </fill>
    </dxf>
    <dxf>
      <fill>
        <patternFill>
          <bgColor rgb="FFC2BFB8"/>
        </patternFill>
      </fill>
    </dxf>
    <dxf>
      <font>
        <color theme="0"/>
      </font>
      <fill>
        <patternFill>
          <bgColor rgb="FF8F949E"/>
        </patternFill>
      </fill>
    </dxf>
    <dxf>
      <font>
        <color theme="0"/>
      </font>
      <fill>
        <patternFill>
          <bgColor rgb="FF78828C"/>
        </patternFill>
      </fill>
    </dxf>
    <dxf>
      <fill>
        <patternFill>
          <bgColor rgb="FFD9D6DB"/>
        </patternFill>
      </fill>
    </dxf>
    <dxf>
      <font>
        <color theme="0"/>
      </font>
      <fill>
        <patternFill>
          <bgColor rgb="FF7D5C38"/>
        </patternFill>
      </fill>
    </dxf>
    <dxf>
      <font>
        <color theme="0"/>
      </font>
      <fill>
        <patternFill>
          <bgColor rgb="FF915292"/>
        </patternFill>
      </fill>
    </dxf>
    <dxf>
      <font>
        <color theme="0"/>
      </font>
      <fill>
        <patternFill>
          <bgColor rgb="FF6E3B30"/>
        </patternFill>
      </fill>
    </dxf>
    <dxf>
      <font>
        <color theme="0"/>
      </font>
      <fill>
        <patternFill>
          <bgColor rgb="FF733B24"/>
        </patternFill>
      </fill>
    </dxf>
    <dxf>
      <font>
        <color theme="0"/>
      </font>
      <fill>
        <patternFill>
          <bgColor rgb="FF85382B"/>
        </patternFill>
      </fill>
    </dxf>
    <dxf>
      <font>
        <color theme="0"/>
      </font>
      <fill>
        <patternFill>
          <bgColor rgb="FF5E331F"/>
        </patternFill>
      </fill>
    </dxf>
    <dxf>
      <font>
        <color theme="0"/>
      </font>
      <fill>
        <patternFill>
          <bgColor rgb="FF633D24"/>
        </patternFill>
      </fill>
    </dxf>
    <dxf>
      <font>
        <color theme="0"/>
      </font>
      <fill>
        <patternFill>
          <bgColor rgb="FF47261C"/>
        </patternFill>
      </fill>
    </dxf>
    <dxf>
      <font>
        <color theme="0"/>
      </font>
      <fill>
        <patternFill>
          <bgColor rgb="FF541F1F"/>
        </patternFill>
      </fill>
    </dxf>
    <dxf>
      <font>
        <color theme="0"/>
      </font>
      <fill>
        <patternFill>
          <bgColor rgb="FF38261C"/>
        </patternFill>
      </fill>
    </dxf>
    <dxf>
      <font>
        <color theme="0"/>
      </font>
      <fill>
        <patternFill>
          <bgColor rgb="FF4D1F1C"/>
        </patternFill>
      </fill>
    </dxf>
    <dxf>
      <font>
        <color theme="0"/>
      </font>
      <fill>
        <patternFill>
          <bgColor rgb="FF3D1F1C"/>
        </patternFill>
      </fill>
    </dxf>
    <dxf>
      <font>
        <color theme="0"/>
      </font>
      <fill>
        <patternFill>
          <bgColor rgb="FF2E1C1C"/>
        </patternFill>
      </fill>
    </dxf>
    <dxf>
      <font>
        <color theme="0"/>
      </font>
      <fill>
        <patternFill>
          <bgColor rgb="FF2B2629"/>
        </patternFill>
      </fill>
    </dxf>
    <dxf>
      <font>
        <color theme="0"/>
      </font>
      <fill>
        <patternFill>
          <bgColor rgb="FF0D080D"/>
        </patternFill>
      </fill>
    </dxf>
    <dxf>
      <font>
        <color theme="0"/>
      </font>
      <fill>
        <patternFill>
          <bgColor rgb="FF9C4529"/>
        </patternFill>
      </fill>
    </dxf>
    <dxf>
      <font>
        <color theme="0"/>
      </font>
      <fill>
        <patternFill>
          <bgColor rgb="FF402E21"/>
        </patternFill>
      </fill>
    </dxf>
    <dxf>
      <fill>
        <patternFill>
          <bgColor rgb="FFFFFCF0"/>
        </patternFill>
      </fill>
    </dxf>
    <dxf>
      <fill>
        <patternFill>
          <bgColor rgb="FFF0EDE6"/>
        </patternFill>
      </fill>
    </dxf>
    <dxf>
      <fill>
        <patternFill>
          <bgColor rgb="FFFFFFFF"/>
        </patternFill>
      </fill>
    </dxf>
    <dxf>
      <font>
        <color theme="0"/>
      </font>
      <fill>
        <patternFill>
          <bgColor rgb="FF1C1C21"/>
        </patternFill>
      </fill>
    </dxf>
    <dxf>
      <font>
        <color theme="0"/>
      </font>
      <fill>
        <patternFill>
          <bgColor rgb="FF03050A"/>
        </patternFill>
      </fill>
    </dxf>
    <dxf>
      <fill>
        <patternFill>
          <bgColor rgb="FFA6ABB5"/>
        </patternFill>
      </fill>
    </dxf>
    <dxf>
      <font>
        <color theme="0"/>
      </font>
      <fill>
        <patternFill>
          <bgColor rgb="FF7D7A78"/>
        </patternFill>
      </fill>
    </dxf>
    <dxf>
      <fill>
        <patternFill>
          <bgColor rgb="FFFAFFFF"/>
        </patternFill>
      </fill>
    </dxf>
    <dxf>
      <font>
        <color theme="0"/>
      </font>
      <fill>
        <patternFill>
          <bgColor rgb="FF0D121A"/>
        </patternFill>
      </fill>
    </dxf>
    <dxf>
      <fill>
        <patternFill>
          <bgColor rgb="FFFCFFFF"/>
        </patternFill>
      </fill>
    </dxf>
    <dxf>
      <font>
        <color theme="0"/>
      </font>
      <fill>
        <patternFill>
          <bgColor rgb="FF14171C"/>
        </patternFill>
      </fill>
    </dxf>
    <dxf>
      <fill>
        <patternFill>
          <bgColor rgb="FFDBE3DE"/>
        </patternFill>
      </fill>
    </dxf>
    <dxf>
      <font>
        <color theme="0"/>
      </font>
      <fill>
        <patternFill>
          <bgColor rgb="FF664A3D"/>
        </patternFill>
      </fill>
    </dxf>
    <dxf>
      <font>
        <color theme="0"/>
      </font>
      <fill>
        <patternFill>
          <bgColor rgb="FF664A3D"/>
        </patternFill>
      </fill>
    </dxf>
    <dxf>
      <font>
        <strike/>
      </font>
    </dxf>
    <dxf>
      <fill>
        <patternFill patternType="solid">
          <bgColor theme="0"/>
        </patternFill>
      </fill>
    </dxf>
    <dxf>
      <font>
        <b/>
        <i val="0"/>
        <color rgb="FFFF000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ill>
        <patternFill>
          <bgColor rgb="FFD6C794"/>
        </patternFill>
      </fill>
    </dxf>
    <dxf>
      <fill>
        <patternFill>
          <bgColor rgb="FFD9BA8C"/>
        </patternFill>
      </fill>
    </dxf>
    <dxf>
      <fill>
        <patternFill>
          <bgColor rgb="FFD6B075"/>
        </patternFill>
      </fill>
    </dxf>
    <dxf>
      <fill>
        <patternFill>
          <bgColor rgb="FFE39624"/>
        </patternFill>
      </fill>
    </dxf>
    <dxf>
      <fill>
        <patternFill>
          <bgColor rgb="FFFCA329"/>
        </patternFill>
      </fill>
    </dxf>
    <dxf>
      <fill>
        <patternFill>
          <bgColor rgb="FFC98721"/>
        </patternFill>
      </fill>
    </dxf>
    <dxf>
      <fill>
        <patternFill>
          <bgColor rgb="FFE0821F"/>
        </patternFill>
      </fill>
    </dxf>
    <dxf>
      <fill>
        <patternFill>
          <bgColor rgb="FFE37A1F"/>
        </patternFill>
      </fill>
    </dxf>
    <dxf>
      <fill>
        <patternFill>
          <bgColor rgb="FFAD7A4F"/>
        </patternFill>
      </fill>
    </dxf>
    <dxf>
      <fill>
        <patternFill>
          <bgColor rgb="FFE3B838"/>
        </patternFill>
      </fill>
    </dxf>
    <dxf>
      <fill>
        <patternFill>
          <bgColor rgb="FFFFF5E3"/>
        </patternFill>
      </fill>
    </dxf>
    <dxf>
      <fill>
        <patternFill>
          <bgColor rgb="FFF0D6AB"/>
        </patternFill>
      </fill>
    </dxf>
    <dxf>
      <fill>
        <patternFill>
          <bgColor rgb="FFFCEBCC"/>
        </patternFill>
      </fill>
    </dxf>
    <dxf>
      <fill>
        <patternFill>
          <bgColor rgb="FFFFF542"/>
        </patternFill>
      </fill>
    </dxf>
    <dxf>
      <fill>
        <patternFill>
          <bgColor rgb="FFFFAB59"/>
        </patternFill>
      </fill>
    </dxf>
    <dxf>
      <fill>
        <patternFill>
          <bgColor rgb="FFFFD64D"/>
        </patternFill>
      </fill>
    </dxf>
    <dxf>
      <fill>
        <patternFill>
          <bgColor rgb="FFA38C7A"/>
        </patternFill>
      </fill>
    </dxf>
    <dxf>
      <fill>
        <patternFill>
          <bgColor rgb="FF9C8F61"/>
        </patternFill>
      </fill>
    </dxf>
    <dxf>
      <fill>
        <patternFill>
          <bgColor rgb="FFFCBD1F"/>
        </patternFill>
      </fill>
    </dxf>
    <dxf>
      <fill>
        <patternFill>
          <bgColor rgb="FFFCB821"/>
        </patternFill>
      </fill>
    </dxf>
    <dxf>
      <fill>
        <patternFill>
          <bgColor rgb="FFB58C4F"/>
        </patternFill>
      </fill>
    </dxf>
    <dxf>
      <fill>
        <patternFill>
          <bgColor rgb="FFFFFF0A"/>
        </patternFill>
      </fill>
    </dxf>
    <dxf>
      <fill>
        <patternFill>
          <bgColor rgb="FF997521"/>
        </patternFill>
      </fill>
    </dxf>
    <dxf>
      <fill>
        <patternFill>
          <bgColor rgb="FFFF8C1A"/>
        </patternFill>
      </fill>
    </dxf>
    <dxf>
      <fill>
        <patternFill>
          <bgColor rgb="FFE3A329"/>
        </patternFill>
      </fill>
    </dxf>
    <dxf>
      <fill>
        <patternFill>
          <bgColor rgb="FFFF9436"/>
        </patternFill>
      </fill>
    </dxf>
    <dxf>
      <fill>
        <patternFill>
          <bgColor rgb="FFF7995C"/>
        </patternFill>
      </fill>
    </dxf>
    <dxf>
      <fill>
        <patternFill>
          <bgColor rgb="FFE05E1F"/>
        </patternFill>
      </fill>
    </dxf>
    <dxf>
      <fill>
        <patternFill>
          <bgColor rgb="FFBA2E21"/>
        </patternFill>
      </fill>
    </dxf>
    <dxf>
      <fill>
        <patternFill>
          <bgColor rgb="FFCC241C"/>
        </patternFill>
      </fill>
    </dxf>
    <dxf>
      <fill>
        <patternFill>
          <bgColor rgb="FFFF6336"/>
        </patternFill>
      </fill>
    </dxf>
    <dxf>
      <fill>
        <patternFill>
          <bgColor rgb="FFF23B1C"/>
        </patternFill>
      </fill>
    </dxf>
    <dxf>
      <fill>
        <patternFill>
          <bgColor rgb="FFFC1C14"/>
        </patternFill>
      </fill>
    </dxf>
    <dxf>
      <fill>
        <patternFill>
          <bgColor rgb="FFFF7521"/>
        </patternFill>
      </fill>
    </dxf>
    <dxf>
      <fill>
        <patternFill>
          <bgColor rgb="FFFA4F29"/>
        </patternFill>
      </fill>
    </dxf>
    <dxf>
      <fill>
        <patternFill>
          <bgColor rgb="FFEB3B1C"/>
        </patternFill>
      </fill>
    </dxf>
    <dxf>
      <fill>
        <patternFill>
          <bgColor rgb="FFD44529"/>
        </patternFill>
      </fill>
    </dxf>
    <dxf>
      <fill>
        <patternFill>
          <bgColor rgb="FFED5C29"/>
        </patternFill>
      </fill>
    </dxf>
    <dxf>
      <fill>
        <patternFill>
          <bgColor rgb="FFDE5247"/>
        </patternFill>
      </fill>
    </dxf>
    <dxf>
      <fill>
        <patternFill>
          <bgColor rgb="FFAB1F1C"/>
        </patternFill>
      </fill>
    </dxf>
    <dxf>
      <font>
        <color theme="0"/>
      </font>
      <fill>
        <patternFill>
          <bgColor rgb="FFA3171A"/>
        </patternFill>
      </fill>
    </dxf>
    <dxf>
      <font>
        <color theme="0"/>
      </font>
      <fill>
        <patternFill>
          <bgColor rgb="FFA31A1A"/>
        </patternFill>
      </fill>
    </dxf>
    <dxf>
      <font>
        <color theme="0"/>
      </font>
      <fill>
        <patternFill>
          <bgColor rgb="FF8A1214"/>
        </patternFill>
      </fill>
    </dxf>
    <dxf>
      <font>
        <color theme="0"/>
      </font>
      <fill>
        <patternFill>
          <bgColor rgb="FF690F14"/>
        </patternFill>
      </fill>
    </dxf>
    <dxf>
      <font>
        <color theme="0"/>
      </font>
      <fill>
        <patternFill>
          <bgColor rgb="FF4F121A"/>
        </patternFill>
      </fill>
    </dxf>
    <dxf>
      <font>
        <color theme="0"/>
      </font>
      <fill>
        <patternFill>
          <bgColor rgb="FF2E121A"/>
        </patternFill>
      </fill>
    </dxf>
    <dxf>
      <font>
        <color theme="0"/>
      </font>
      <fill>
        <patternFill>
          <bgColor rgb="FF5E2121"/>
        </patternFill>
      </fill>
    </dxf>
    <dxf>
      <font>
        <color theme="0"/>
      </font>
      <fill>
        <patternFill>
          <bgColor rgb="FF781417"/>
        </patternFill>
      </fill>
    </dxf>
    <dxf>
      <fill>
        <patternFill>
          <bgColor rgb="FFCC8273"/>
        </patternFill>
      </fill>
    </dxf>
    <dxf>
      <font>
        <color theme="0"/>
      </font>
      <fill>
        <patternFill>
          <bgColor rgb="FF961F1C"/>
        </patternFill>
      </fill>
    </dxf>
    <dxf>
      <fill>
        <patternFill>
          <bgColor rgb="FFD96675"/>
        </patternFill>
      </fill>
    </dxf>
    <dxf>
      <fill>
        <patternFill>
          <bgColor rgb="FFE89CB5"/>
        </patternFill>
      </fill>
    </dxf>
    <dxf>
      <fill>
        <patternFill>
          <bgColor rgb="FFA62426"/>
        </patternFill>
      </fill>
    </dxf>
    <dxf>
      <fill>
        <patternFill>
          <bgColor rgb="FFD13654"/>
        </patternFill>
      </fill>
    </dxf>
    <dxf>
      <fill>
        <patternFill>
          <bgColor rgb="FFCF2942"/>
        </patternFill>
      </fill>
    </dxf>
    <dxf>
      <fill>
        <patternFill>
          <bgColor rgb="FFC71712"/>
        </patternFill>
      </fill>
    </dxf>
    <dxf>
      <fill>
        <patternFill>
          <bgColor rgb="FFD9594F"/>
        </patternFill>
      </fill>
    </dxf>
    <dxf>
      <fill>
        <patternFill>
          <bgColor rgb="FFFC0A1C"/>
        </patternFill>
      </fill>
    </dxf>
    <dxf>
      <fill>
        <patternFill>
          <bgColor rgb="FFFC1414"/>
        </patternFill>
      </fill>
    </dxf>
    <dxf>
      <fill>
        <patternFill>
          <bgColor rgb="FFB51233"/>
        </patternFill>
      </fill>
    </dxf>
    <dxf>
      <fill>
        <patternFill>
          <bgColor rgb="FFA61C2E"/>
        </patternFill>
      </fill>
    </dxf>
    <dxf>
      <font>
        <color theme="0"/>
      </font>
      <fill>
        <patternFill>
          <bgColor rgb="FF824080"/>
        </patternFill>
      </fill>
    </dxf>
    <dxf>
      <font>
        <color theme="0"/>
      </font>
      <fill>
        <patternFill>
          <bgColor rgb="FF8F2640"/>
        </patternFill>
      </fill>
    </dxf>
    <dxf>
      <font>
        <color theme="0"/>
      </font>
      <fill>
        <patternFill>
          <bgColor rgb="FFC9388C"/>
        </patternFill>
      </fill>
    </dxf>
    <dxf>
      <font>
        <color theme="0"/>
      </font>
      <fill>
        <patternFill>
          <bgColor rgb="FF5C082B"/>
        </patternFill>
      </fill>
    </dxf>
    <dxf>
      <font>
        <color theme="0"/>
      </font>
      <fill>
        <patternFill>
          <bgColor rgb="FF633D9C"/>
        </patternFill>
      </fill>
    </dxf>
    <dxf>
      <font>
        <color theme="0"/>
      </font>
      <fill>
        <patternFill>
          <bgColor rgb="FF910F66"/>
        </patternFill>
      </fill>
    </dxf>
    <dxf>
      <font>
        <color theme="0"/>
      </font>
      <fill>
        <patternFill>
          <bgColor rgb="FF380A2E"/>
        </patternFill>
      </fill>
    </dxf>
    <dxf>
      <font>
        <color theme="0"/>
      </font>
      <fill>
        <patternFill>
          <bgColor rgb="FF7D1F7A"/>
        </patternFill>
      </fill>
    </dxf>
    <dxf>
      <font>
        <color theme="0"/>
      </font>
      <fill>
        <patternFill>
          <bgColor rgb="FF9E7394"/>
        </patternFill>
      </fill>
    </dxf>
    <dxf>
      <font>
        <color theme="0"/>
      </font>
      <fill>
        <patternFill>
          <bgColor rgb="FFBF179B"/>
        </patternFill>
      </fill>
    </dxf>
    <dxf>
      <font>
        <color theme="0"/>
      </font>
      <fill>
        <patternFill>
          <bgColor rgb="FF17336B"/>
        </patternFill>
      </fill>
    </dxf>
    <dxf>
      <font>
        <color theme="0"/>
      </font>
      <fill>
        <patternFill>
          <bgColor rgb="FF0A3354"/>
        </patternFill>
      </fill>
    </dxf>
    <dxf>
      <font>
        <color theme="0"/>
      </font>
      <fill>
        <patternFill>
          <bgColor rgb="FF000F75"/>
        </patternFill>
      </fill>
    </dxf>
    <dxf>
      <font>
        <color theme="0"/>
      </font>
      <fill>
        <patternFill>
          <bgColor rgb="FF001745"/>
        </patternFill>
      </fill>
    </dxf>
    <dxf>
      <font>
        <color theme="0"/>
      </font>
      <fill>
        <patternFill>
          <bgColor rgb="FF030D1F"/>
        </patternFill>
      </fill>
    </dxf>
    <dxf>
      <font>
        <color theme="0"/>
      </font>
      <fill>
        <patternFill>
          <bgColor rgb="FF002E7A"/>
        </patternFill>
      </fill>
    </dxf>
    <dxf>
      <font>
        <color theme="0"/>
      </font>
      <fill>
        <patternFill>
          <bgColor rgb="FF264F87"/>
        </patternFill>
      </fill>
    </dxf>
    <dxf>
      <font>
        <color theme="0"/>
      </font>
      <fill>
        <patternFill>
          <bgColor rgb="FF1A2938"/>
        </patternFill>
      </fill>
    </dxf>
    <dxf>
      <font>
        <color theme="0"/>
      </font>
      <fill>
        <patternFill>
          <bgColor rgb="FF174570"/>
        </patternFill>
      </fill>
    </dxf>
    <dxf>
      <font>
        <color theme="0"/>
      </font>
      <fill>
        <patternFill>
          <bgColor rgb="FF002B70"/>
        </patternFill>
      </fill>
    </dxf>
    <dxf>
      <font>
        <color theme="0"/>
      </font>
      <fill>
        <patternFill>
          <bgColor rgb="FF03142E"/>
        </patternFill>
      </fill>
    </dxf>
    <dxf>
      <font>
        <color theme="0"/>
      </font>
      <fill>
        <patternFill>
          <bgColor rgb="FF2973B8"/>
        </patternFill>
      </fill>
    </dxf>
    <dxf>
      <font>
        <color theme="0"/>
      </font>
      <fill>
        <patternFill>
          <bgColor rgb="FF001245"/>
        </patternFill>
      </fill>
    </dxf>
    <dxf>
      <font>
        <color theme="0"/>
      </font>
      <fill>
        <patternFill>
          <bgColor rgb="FF4D6999"/>
        </patternFill>
      </fill>
    </dxf>
    <dxf>
      <font>
        <color theme="0"/>
      </font>
      <fill>
        <patternFill>
          <bgColor rgb="FF1761AB"/>
        </patternFill>
      </fill>
    </dxf>
    <dxf>
      <font>
        <color theme="0"/>
      </font>
      <fill>
        <patternFill>
          <bgColor rgb="FF003B80"/>
        </patternFill>
      </fill>
    </dxf>
    <dxf>
      <font>
        <color theme="0"/>
      </font>
      <fill>
        <patternFill>
          <bgColor rgb="FF389482"/>
        </patternFill>
      </fill>
    </dxf>
    <dxf>
      <font>
        <color theme="0"/>
      </font>
      <fill>
        <patternFill>
          <bgColor rgb="FF0A4278"/>
        </patternFill>
      </fill>
    </dxf>
    <dxf>
      <font>
        <color theme="0"/>
      </font>
      <fill>
        <patternFill>
          <bgColor rgb="FF053333"/>
        </patternFill>
      </fill>
    </dxf>
    <dxf>
      <font>
        <color theme="0"/>
      </font>
      <fill>
        <patternFill>
          <bgColor rgb="FF1A7A63"/>
        </patternFill>
      </fill>
    </dxf>
    <dxf>
      <font>
        <color theme="0"/>
      </font>
      <fill>
        <patternFill>
          <bgColor rgb="FF00084F"/>
        </patternFill>
      </fill>
    </dxf>
    <dxf>
      <font>
        <color theme="0"/>
      </font>
      <fill>
        <patternFill>
          <bgColor rgb="FF2E528F"/>
        </patternFill>
      </fill>
    </dxf>
    <dxf>
      <font>
        <color theme="0"/>
      </font>
      <fill>
        <patternFill>
          <bgColor rgb="FF578CB5"/>
        </patternFill>
      </fill>
    </dxf>
    <dxf>
      <font>
        <color theme="0"/>
      </font>
      <fill>
        <patternFill>
          <bgColor rgb="FF337854"/>
        </patternFill>
      </fill>
    </dxf>
    <dxf>
      <font>
        <color theme="0"/>
      </font>
      <fill>
        <patternFill>
          <bgColor rgb="FF266629"/>
        </patternFill>
      </fill>
    </dxf>
    <dxf>
      <font>
        <color theme="0"/>
      </font>
      <fill>
        <patternFill>
          <bgColor rgb="FF265721"/>
        </patternFill>
      </fill>
    </dxf>
    <dxf>
      <font>
        <color theme="0"/>
      </font>
      <fill>
        <patternFill>
          <bgColor rgb="FF3D452E"/>
        </patternFill>
      </fill>
    </dxf>
    <dxf>
      <font>
        <color theme="0"/>
      </font>
      <fill>
        <patternFill>
          <bgColor rgb="FF0D3B2E"/>
        </patternFill>
      </fill>
    </dxf>
    <dxf>
      <font>
        <color theme="0"/>
      </font>
      <fill>
        <patternFill>
          <bgColor rgb="FF0A381F"/>
        </patternFill>
      </fill>
    </dxf>
    <dxf>
      <font>
        <color theme="0"/>
      </font>
      <fill>
        <patternFill>
          <bgColor rgb="FF292B24"/>
        </patternFill>
      </fill>
    </dxf>
    <dxf>
      <font>
        <color theme="0"/>
      </font>
      <fill>
        <patternFill>
          <bgColor rgb="FF1C2617"/>
        </patternFill>
      </fill>
    </dxf>
    <dxf>
      <font>
        <color theme="0"/>
      </font>
      <fill>
        <patternFill>
          <bgColor rgb="FF21211A"/>
        </patternFill>
      </fill>
    </dxf>
    <dxf>
      <font>
        <color theme="0"/>
      </font>
      <fill>
        <patternFill>
          <bgColor rgb="FF17291C"/>
        </patternFill>
      </fill>
    </dxf>
    <dxf>
      <font>
        <color theme="0"/>
      </font>
      <fill>
        <patternFill>
          <bgColor rgb="FF366926"/>
        </patternFill>
      </fill>
    </dxf>
    <dxf>
      <font>
        <color theme="0"/>
      </font>
      <fill>
        <patternFill>
          <bgColor rgb="FF5E7D4F"/>
        </patternFill>
      </fill>
    </dxf>
    <dxf>
      <font>
        <color theme="0"/>
      </font>
      <fill>
        <patternFill>
          <bgColor rgb="FF1F2E2B"/>
        </patternFill>
      </fill>
    </dxf>
    <dxf>
      <font>
        <color theme="0"/>
      </font>
      <fill>
        <patternFill>
          <bgColor rgb="FF75734F"/>
        </patternFill>
      </fill>
    </dxf>
    <dxf>
      <font>
        <color theme="0"/>
      </font>
      <fill>
        <patternFill>
          <bgColor rgb="FF333026"/>
        </patternFill>
      </fill>
    </dxf>
    <dxf>
      <font>
        <color theme="0"/>
      </font>
      <fill>
        <patternFill>
          <bgColor rgb="FF292B26"/>
        </patternFill>
      </fill>
    </dxf>
    <dxf>
      <font>
        <color theme="0"/>
      </font>
      <fill>
        <patternFill>
          <bgColor rgb="FF0F7033"/>
        </patternFill>
      </fill>
    </dxf>
    <dxf>
      <font>
        <color theme="0"/>
      </font>
      <fill>
        <patternFill>
          <bgColor rgb="FF408236"/>
        </patternFill>
      </fill>
    </dxf>
    <dxf>
      <fill>
        <patternFill>
          <bgColor rgb="FF4FA833"/>
        </patternFill>
      </fill>
    </dxf>
    <dxf>
      <fill>
        <patternFill>
          <bgColor rgb="FFBFE3BA"/>
        </patternFill>
      </fill>
    </dxf>
    <dxf>
      <font>
        <color theme="0"/>
      </font>
      <fill>
        <patternFill>
          <bgColor rgb="FF263829"/>
        </patternFill>
      </fill>
    </dxf>
    <dxf>
      <fill>
        <patternFill>
          <bgColor rgb="FF85A67A"/>
        </patternFill>
      </fill>
    </dxf>
    <dxf>
      <font>
        <color theme="0"/>
      </font>
      <fill>
        <patternFill>
          <bgColor rgb="FF2B261C"/>
        </patternFill>
      </fill>
    </dxf>
    <dxf>
      <fill>
        <patternFill>
          <bgColor rgb="FF249140"/>
        </patternFill>
      </fill>
    </dxf>
    <dxf>
      <font>
        <color theme="0"/>
      </font>
      <fill>
        <patternFill>
          <bgColor rgb="FF4A6E33"/>
        </patternFill>
      </fill>
    </dxf>
    <dxf>
      <font>
        <color theme="0"/>
      </font>
      <fill>
        <patternFill>
          <bgColor rgb="FF0A5C33"/>
        </patternFill>
      </fill>
    </dxf>
    <dxf>
      <fill>
        <patternFill>
          <bgColor rgb="FF7DCCBD"/>
        </patternFill>
      </fill>
    </dxf>
    <dxf>
      <font>
        <color theme="0"/>
      </font>
      <fill>
        <patternFill>
          <bgColor rgb="FF264A33"/>
        </patternFill>
      </fill>
    </dxf>
    <dxf>
      <font>
        <color theme="0"/>
      </font>
      <fill>
        <patternFill>
          <bgColor rgb="FF127826"/>
        </patternFill>
      </fill>
    </dxf>
    <dxf>
      <fill>
        <patternFill>
          <bgColor rgb="FF298A40"/>
        </patternFill>
      </fill>
    </dxf>
    <dxf>
      <fill>
        <patternFill>
          <bgColor rgb="FF428C78"/>
        </patternFill>
      </fill>
    </dxf>
    <dxf>
      <fill>
        <patternFill>
          <bgColor rgb="FF7DBDB5"/>
        </patternFill>
      </fill>
    </dxf>
    <dxf>
      <fill>
        <patternFill>
          <bgColor rgb="FF738594"/>
        </patternFill>
      </fill>
    </dxf>
    <dxf>
      <fill>
        <patternFill>
          <bgColor rgb="FF8694A6"/>
        </patternFill>
      </fill>
    </dxf>
    <dxf>
      <fill>
        <patternFill>
          <bgColor rgb="FF7A7561"/>
        </patternFill>
      </fill>
    </dxf>
    <dxf>
      <fill>
        <patternFill>
          <bgColor rgb="FF707061"/>
        </patternFill>
      </fill>
    </dxf>
    <dxf>
      <fill>
        <patternFill>
          <bgColor rgb="FF9C9CA6"/>
        </patternFill>
      </fill>
    </dxf>
    <dxf>
      <font>
        <color theme="0"/>
      </font>
      <fill>
        <patternFill>
          <bgColor rgb="FF616969"/>
        </patternFill>
      </fill>
    </dxf>
    <dxf>
      <font>
        <color theme="0"/>
      </font>
      <fill>
        <patternFill>
          <bgColor rgb="FF6B6157"/>
        </patternFill>
      </fill>
    </dxf>
    <dxf>
      <font>
        <color theme="0"/>
      </font>
      <fill>
        <patternFill>
          <bgColor rgb="FF695438"/>
        </patternFill>
      </fill>
    </dxf>
    <dxf>
      <font>
        <color theme="0"/>
      </font>
      <fill>
        <patternFill>
          <bgColor rgb="FF4D524A"/>
        </patternFill>
      </fill>
    </dxf>
    <dxf>
      <font>
        <color theme="0"/>
      </font>
      <fill>
        <patternFill>
          <bgColor rgb="FF4A4F4A"/>
        </patternFill>
      </fill>
    </dxf>
    <dxf>
      <font>
        <color theme="0"/>
      </font>
      <fill>
        <patternFill>
          <bgColor rgb="FF404A54"/>
        </patternFill>
      </fill>
    </dxf>
    <dxf>
      <font>
        <color theme="0"/>
      </font>
      <fill>
        <patternFill>
          <bgColor rgb="FF4A5459"/>
        </patternFill>
      </fill>
    </dxf>
    <dxf>
      <font>
        <color theme="0"/>
      </font>
      <fill>
        <patternFill>
          <bgColor rgb="FF474238"/>
        </patternFill>
      </fill>
    </dxf>
    <dxf>
      <font>
        <color theme="0"/>
      </font>
      <fill>
        <patternFill>
          <bgColor rgb="FF3D4252"/>
        </patternFill>
      </fill>
    </dxf>
    <dxf>
      <font>
        <color theme="0"/>
      </font>
      <fill>
        <patternFill>
          <bgColor rgb="FF262E38"/>
        </patternFill>
      </fill>
    </dxf>
    <dxf>
      <font>
        <color theme="0"/>
      </font>
      <fill>
        <patternFill>
          <bgColor rgb="FF1A2129"/>
        </patternFill>
      </fill>
    </dxf>
    <dxf>
      <font>
        <color theme="0"/>
      </font>
      <fill>
        <patternFill>
          <bgColor rgb="FF3D3D3B"/>
        </patternFill>
      </fill>
    </dxf>
    <dxf>
      <font>
        <color theme="0"/>
      </font>
      <fill>
        <patternFill>
          <bgColor rgb="FF7A7D75"/>
        </patternFill>
      </fill>
    </dxf>
    <dxf>
      <font>
        <color theme="0"/>
      </font>
      <fill>
        <patternFill>
          <bgColor rgb="FF303845"/>
        </patternFill>
      </fill>
    </dxf>
    <dxf>
      <font>
        <color theme="0"/>
      </font>
      <fill>
        <patternFill>
          <bgColor rgb="FF263338"/>
        </patternFill>
      </fill>
    </dxf>
    <dxf>
      <font>
        <color theme="0"/>
      </font>
      <fill>
        <patternFill>
          <bgColor rgb="FF918F87"/>
        </patternFill>
      </fill>
    </dxf>
    <dxf>
      <font>
        <color theme="0"/>
      </font>
      <fill>
        <patternFill>
          <bgColor rgb="FF4D5C6B"/>
        </patternFill>
      </fill>
    </dxf>
    <dxf>
      <fill>
        <patternFill>
          <bgColor rgb="FFBDBAAB"/>
        </patternFill>
      </fill>
    </dxf>
    <dxf>
      <font>
        <color theme="0"/>
      </font>
      <fill>
        <patternFill>
          <bgColor rgb="FF7A8275"/>
        </patternFill>
      </fill>
    </dxf>
    <dxf>
      <font>
        <color theme="0"/>
      </font>
      <fill>
        <patternFill>
          <bgColor rgb="FF8F8770"/>
        </patternFill>
      </fill>
    </dxf>
    <dxf>
      <fill>
        <patternFill>
          <bgColor rgb="FFD4D9DB"/>
        </patternFill>
      </fill>
    </dxf>
    <dxf>
      <font>
        <color theme="0"/>
      </font>
      <fill>
        <patternFill>
          <bgColor rgb="FF9E969C"/>
        </patternFill>
      </fill>
    </dxf>
    <dxf>
      <font>
        <color theme="0"/>
      </font>
      <fill>
        <patternFill>
          <bgColor rgb="FF7A7D80"/>
        </patternFill>
      </fill>
    </dxf>
    <dxf>
      <fill>
        <patternFill>
          <bgColor rgb="FFBABDBA"/>
        </patternFill>
      </fill>
    </dxf>
    <dxf>
      <font>
        <color theme="0"/>
      </font>
      <fill>
        <patternFill>
          <bgColor rgb="FF615E59"/>
        </patternFill>
      </fill>
    </dxf>
    <dxf>
      <font>
        <color theme="0"/>
      </font>
      <fill>
        <patternFill>
          <bgColor rgb="FF9EA3B0"/>
        </patternFill>
      </fill>
    </dxf>
    <dxf>
      <font>
        <color theme="0"/>
      </font>
      <fill>
        <patternFill>
          <bgColor rgb="FF8F9699"/>
        </patternFill>
      </fill>
    </dxf>
    <dxf>
      <font>
        <color theme="0"/>
      </font>
      <fill>
        <patternFill>
          <bgColor rgb="FF404545"/>
        </patternFill>
      </fill>
    </dxf>
    <dxf>
      <fill>
        <patternFill>
          <bgColor rgb="FFC2BFB8"/>
        </patternFill>
      </fill>
    </dxf>
    <dxf>
      <font>
        <color theme="0"/>
      </font>
      <fill>
        <patternFill>
          <bgColor rgb="FF8F949E"/>
        </patternFill>
      </fill>
    </dxf>
    <dxf>
      <font>
        <color theme="0"/>
      </font>
      <fill>
        <patternFill>
          <bgColor rgb="FF78828C"/>
        </patternFill>
      </fill>
    </dxf>
    <dxf>
      <fill>
        <patternFill>
          <bgColor rgb="FFD9D6DB"/>
        </patternFill>
      </fill>
    </dxf>
    <dxf>
      <font>
        <color theme="0"/>
      </font>
      <fill>
        <patternFill>
          <bgColor rgb="FF7D5C38"/>
        </patternFill>
      </fill>
    </dxf>
    <dxf>
      <font>
        <color theme="0"/>
      </font>
      <fill>
        <patternFill>
          <bgColor rgb="FF915292"/>
        </patternFill>
      </fill>
    </dxf>
    <dxf>
      <font>
        <color theme="0"/>
      </font>
      <fill>
        <patternFill>
          <bgColor rgb="FF6E3B30"/>
        </patternFill>
      </fill>
    </dxf>
    <dxf>
      <font>
        <color theme="0"/>
      </font>
      <fill>
        <patternFill>
          <bgColor rgb="FF733B24"/>
        </patternFill>
      </fill>
    </dxf>
    <dxf>
      <font>
        <color theme="0"/>
      </font>
      <fill>
        <patternFill>
          <bgColor rgb="FF85382B"/>
        </patternFill>
      </fill>
    </dxf>
    <dxf>
      <font>
        <color theme="0"/>
      </font>
      <fill>
        <patternFill>
          <bgColor rgb="FF5E331F"/>
        </patternFill>
      </fill>
    </dxf>
    <dxf>
      <font>
        <color theme="0"/>
      </font>
      <fill>
        <patternFill>
          <bgColor rgb="FF633D24"/>
        </patternFill>
      </fill>
    </dxf>
    <dxf>
      <font>
        <color theme="0"/>
      </font>
      <fill>
        <patternFill>
          <bgColor rgb="FF47261C"/>
        </patternFill>
      </fill>
    </dxf>
    <dxf>
      <font>
        <color theme="0"/>
      </font>
      <fill>
        <patternFill>
          <bgColor rgb="FF541F1F"/>
        </patternFill>
      </fill>
    </dxf>
    <dxf>
      <font>
        <color theme="0"/>
      </font>
      <fill>
        <patternFill>
          <bgColor rgb="FF38261C"/>
        </patternFill>
      </fill>
    </dxf>
    <dxf>
      <font>
        <color theme="0"/>
      </font>
      <fill>
        <patternFill>
          <bgColor rgb="FF4D1F1C"/>
        </patternFill>
      </fill>
    </dxf>
    <dxf>
      <font>
        <color theme="0"/>
      </font>
      <fill>
        <patternFill>
          <bgColor rgb="FF3D1F1C"/>
        </patternFill>
      </fill>
    </dxf>
    <dxf>
      <font>
        <color theme="0"/>
      </font>
      <fill>
        <patternFill>
          <bgColor rgb="FF2E1C1C"/>
        </patternFill>
      </fill>
    </dxf>
    <dxf>
      <font>
        <color theme="0"/>
      </font>
      <fill>
        <patternFill>
          <bgColor rgb="FF2B2629"/>
        </patternFill>
      </fill>
    </dxf>
    <dxf>
      <font>
        <color theme="0"/>
      </font>
      <fill>
        <patternFill>
          <bgColor rgb="FF0D080D"/>
        </patternFill>
      </fill>
    </dxf>
    <dxf>
      <font>
        <color theme="0"/>
      </font>
      <fill>
        <patternFill>
          <bgColor rgb="FF9C4529"/>
        </patternFill>
      </fill>
    </dxf>
    <dxf>
      <font>
        <color theme="0"/>
      </font>
      <fill>
        <patternFill>
          <bgColor rgb="FF402E21"/>
        </patternFill>
      </fill>
    </dxf>
    <dxf>
      <fill>
        <patternFill>
          <bgColor rgb="FFFFFCF0"/>
        </patternFill>
      </fill>
    </dxf>
    <dxf>
      <fill>
        <patternFill>
          <bgColor rgb="FFF0EDE6"/>
        </patternFill>
      </fill>
    </dxf>
    <dxf>
      <fill>
        <patternFill>
          <bgColor rgb="FFFFFFFF"/>
        </patternFill>
      </fill>
    </dxf>
    <dxf>
      <font>
        <color theme="0"/>
      </font>
      <fill>
        <patternFill>
          <bgColor rgb="FF1C1C21"/>
        </patternFill>
      </fill>
    </dxf>
    <dxf>
      <font>
        <color theme="0"/>
      </font>
      <fill>
        <patternFill>
          <bgColor rgb="FF03050A"/>
        </patternFill>
      </fill>
    </dxf>
    <dxf>
      <fill>
        <patternFill>
          <bgColor rgb="FFA6ABB5"/>
        </patternFill>
      </fill>
    </dxf>
    <dxf>
      <font>
        <color theme="0"/>
      </font>
      <fill>
        <patternFill>
          <bgColor rgb="FF7D7A78"/>
        </patternFill>
      </fill>
    </dxf>
    <dxf>
      <fill>
        <patternFill>
          <bgColor rgb="FFFAFFFF"/>
        </patternFill>
      </fill>
    </dxf>
    <dxf>
      <font>
        <color theme="0"/>
      </font>
      <fill>
        <patternFill>
          <bgColor rgb="FF0D121A"/>
        </patternFill>
      </fill>
    </dxf>
    <dxf>
      <fill>
        <patternFill>
          <bgColor rgb="FFFCFFFF"/>
        </patternFill>
      </fill>
    </dxf>
    <dxf>
      <font>
        <color theme="0"/>
      </font>
      <fill>
        <patternFill>
          <bgColor rgb="FF14171C"/>
        </patternFill>
      </fill>
    </dxf>
    <dxf>
      <fill>
        <patternFill>
          <bgColor rgb="FFDBE3DE"/>
        </patternFill>
      </fill>
    </dxf>
    <dxf>
      <font>
        <color theme="0"/>
      </font>
      <fill>
        <patternFill>
          <bgColor rgb="FF664A3D"/>
        </patternFill>
      </fill>
    </dxf>
    <dxf>
      <font>
        <color theme="0"/>
      </font>
      <fill>
        <patternFill>
          <bgColor rgb="FF664A3D"/>
        </patternFill>
      </fill>
    </dxf>
  </dxfs>
  <tableStyles count="0" defaultTableStyle="TableStyleMedium2" defaultPivotStyle="PivotStyleLight16"/>
  <colors>
    <mruColors>
      <color rgb="FFFFFFFF"/>
      <color rgb="FFDBE3DE"/>
      <color rgb="FF73C8FD"/>
      <color rgb="FFC5EFF1"/>
      <color rgb="FF664A3D"/>
      <color rgb="FF14171C"/>
      <color rgb="FFFCFFFF"/>
      <color rgb="FF0D121A"/>
      <color rgb="FFFAFFFF"/>
      <color rgb="FF7D7A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emf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11" Type="http://schemas.openxmlformats.org/officeDocument/2006/relationships/image" Target="../media/image11.png"/><Relationship Id="rId5" Type="http://schemas.openxmlformats.org/officeDocument/2006/relationships/image" Target="../media/image5.emf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18" Type="http://schemas.openxmlformats.org/officeDocument/2006/relationships/image" Target="../media/image42.png"/><Relationship Id="rId3" Type="http://schemas.openxmlformats.org/officeDocument/2006/relationships/image" Target="../media/image27.png"/><Relationship Id="rId21" Type="http://schemas.openxmlformats.org/officeDocument/2006/relationships/image" Target="../media/image45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17" Type="http://schemas.openxmlformats.org/officeDocument/2006/relationships/image" Target="../media/image41.png"/><Relationship Id="rId2" Type="http://schemas.openxmlformats.org/officeDocument/2006/relationships/image" Target="../media/image26.png"/><Relationship Id="rId16" Type="http://schemas.openxmlformats.org/officeDocument/2006/relationships/image" Target="../media/image40.png"/><Relationship Id="rId20" Type="http://schemas.openxmlformats.org/officeDocument/2006/relationships/image" Target="../media/image44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5" Type="http://schemas.openxmlformats.org/officeDocument/2006/relationships/image" Target="../media/image39.png"/><Relationship Id="rId10" Type="http://schemas.openxmlformats.org/officeDocument/2006/relationships/image" Target="../media/image34.png"/><Relationship Id="rId19" Type="http://schemas.openxmlformats.org/officeDocument/2006/relationships/image" Target="../media/image43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6.png"/><Relationship Id="rId7" Type="http://schemas.openxmlformats.org/officeDocument/2006/relationships/image" Target="../media/image49.png"/><Relationship Id="rId2" Type="http://schemas.openxmlformats.org/officeDocument/2006/relationships/image" Target="../media/image43.png"/><Relationship Id="rId1" Type="http://schemas.openxmlformats.org/officeDocument/2006/relationships/image" Target="../media/image42.png"/><Relationship Id="rId6" Type="http://schemas.openxmlformats.org/officeDocument/2006/relationships/image" Target="../media/image44.png"/><Relationship Id="rId5" Type="http://schemas.openxmlformats.org/officeDocument/2006/relationships/image" Target="../media/image48.png"/><Relationship Id="rId4" Type="http://schemas.openxmlformats.org/officeDocument/2006/relationships/image" Target="../media/image4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2.png"/><Relationship Id="rId2" Type="http://schemas.openxmlformats.org/officeDocument/2006/relationships/image" Target="../media/image51.png"/><Relationship Id="rId1" Type="http://schemas.openxmlformats.org/officeDocument/2006/relationships/image" Target="../media/image50.png"/><Relationship Id="rId5" Type="http://schemas.openxmlformats.org/officeDocument/2006/relationships/image" Target="../media/image44.png"/><Relationship Id="rId4" Type="http://schemas.openxmlformats.org/officeDocument/2006/relationships/image" Target="../media/image53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png"/><Relationship Id="rId3" Type="http://schemas.openxmlformats.org/officeDocument/2006/relationships/image" Target="../media/image13.png"/><Relationship Id="rId7" Type="http://schemas.openxmlformats.org/officeDocument/2006/relationships/image" Target="../media/image19.png"/><Relationship Id="rId2" Type="http://schemas.openxmlformats.org/officeDocument/2006/relationships/image" Target="../media/image12.png"/><Relationship Id="rId1" Type="http://schemas.openxmlformats.org/officeDocument/2006/relationships/image" Target="../media/image44.png"/><Relationship Id="rId6" Type="http://schemas.openxmlformats.org/officeDocument/2006/relationships/image" Target="../media/image17.png"/><Relationship Id="rId5" Type="http://schemas.openxmlformats.org/officeDocument/2006/relationships/image" Target="../media/image15.png"/><Relationship Id="rId10" Type="http://schemas.openxmlformats.org/officeDocument/2006/relationships/image" Target="../media/image20.png"/><Relationship Id="rId4" Type="http://schemas.openxmlformats.org/officeDocument/2006/relationships/image" Target="../media/image14.png"/><Relationship Id="rId9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4.gi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3.emf"/><Relationship Id="rId2" Type="http://schemas.openxmlformats.org/officeDocument/2006/relationships/image" Target="../media/image22.emf"/><Relationship Id="rId1" Type="http://schemas.openxmlformats.org/officeDocument/2006/relationships/image" Target="../media/image21.emf"/><Relationship Id="rId4" Type="http://schemas.openxmlformats.org/officeDocument/2006/relationships/image" Target="../media/image2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247650</xdr:colOff>
      <xdr:row>1</xdr:row>
      <xdr:rowOff>19050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685800" cy="200025"/>
        </a:xfrm>
        <a:prstGeom prst="rect">
          <a:avLst/>
        </a:prstGeom>
      </xdr:spPr>
    </xdr:pic>
    <xdr:clientData/>
  </xdr:twoCellAnchor>
  <xdr:twoCellAnchor>
    <xdr:from>
      <xdr:col>11</xdr:col>
      <xdr:colOff>17775</xdr:colOff>
      <xdr:row>32</xdr:row>
      <xdr:rowOff>66674</xdr:rowOff>
    </xdr:from>
    <xdr:to>
      <xdr:col>17</xdr:col>
      <xdr:colOff>290641</xdr:colOff>
      <xdr:row>39</xdr:row>
      <xdr:rowOff>0</xdr:rowOff>
    </xdr:to>
    <xdr:pic>
      <xdr:nvPicPr>
        <xdr:cNvPr id="3" name="Afbeelding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14" r="1814" b="10357"/>
        <a:stretch/>
      </xdr:blipFill>
      <xdr:spPr bwMode="auto">
        <a:xfrm>
          <a:off x="5161275" y="6524624"/>
          <a:ext cx="3073216" cy="14954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19051</xdr:colOff>
      <xdr:row>69</xdr:row>
      <xdr:rowOff>85725</xdr:rowOff>
    </xdr:from>
    <xdr:to>
      <xdr:col>3</xdr:col>
      <xdr:colOff>401674</xdr:colOff>
      <xdr:row>69</xdr:row>
      <xdr:rowOff>777240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23926" y="13973175"/>
          <a:ext cx="909673" cy="695325"/>
        </a:xfrm>
        <a:prstGeom prst="rect">
          <a:avLst/>
        </a:prstGeom>
      </xdr:spPr>
    </xdr:pic>
    <xdr:clientData/>
  </xdr:twoCellAnchor>
  <xdr:twoCellAnchor editAs="oneCell">
    <xdr:from>
      <xdr:col>6</xdr:col>
      <xdr:colOff>38101</xdr:colOff>
      <xdr:row>69</xdr:row>
      <xdr:rowOff>85725</xdr:rowOff>
    </xdr:from>
    <xdr:to>
      <xdr:col>7</xdr:col>
      <xdr:colOff>434694</xdr:colOff>
      <xdr:row>69</xdr:row>
      <xdr:rowOff>777240</xdr:rowOff>
    </xdr:to>
    <xdr:pic>
      <xdr:nvPicPr>
        <xdr:cNvPr id="43" name="Afbeelding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90826" y="13973175"/>
          <a:ext cx="909673" cy="695325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28575</xdr:colOff>
      <xdr:row>69</xdr:row>
      <xdr:rowOff>76200</xdr:rowOff>
    </xdr:from>
    <xdr:to>
      <xdr:col>11</xdr:col>
      <xdr:colOff>434693</xdr:colOff>
      <xdr:row>69</xdr:row>
      <xdr:rowOff>781050</xdr:rowOff>
    </xdr:to>
    <xdr:pic>
      <xdr:nvPicPr>
        <xdr:cNvPr id="44" name="Afbeelding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7250" y="13963650"/>
          <a:ext cx="909673" cy="695325"/>
        </a:xfrm>
        <a:prstGeom prst="rect">
          <a:avLst/>
        </a:prstGeom>
      </xdr:spPr>
    </xdr:pic>
    <xdr:clientData/>
  </xdr:twoCellAnchor>
  <xdr:twoCellAnchor editAs="oneCell">
    <xdr:from>
      <xdr:col>14</xdr:col>
      <xdr:colOff>19050</xdr:colOff>
      <xdr:row>69</xdr:row>
      <xdr:rowOff>95250</xdr:rowOff>
    </xdr:from>
    <xdr:to>
      <xdr:col>15</xdr:col>
      <xdr:colOff>517878</xdr:colOff>
      <xdr:row>69</xdr:row>
      <xdr:rowOff>782955</xdr:rowOff>
    </xdr:to>
    <xdr:pic>
      <xdr:nvPicPr>
        <xdr:cNvPr id="46" name="Afbeelding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72250" y="13982700"/>
          <a:ext cx="909673" cy="695325"/>
        </a:xfrm>
        <a:prstGeom prst="rect">
          <a:avLst/>
        </a:prstGeom>
      </xdr:spPr>
    </xdr:pic>
    <xdr:clientData/>
  </xdr:twoCellAnchor>
  <xdr:twoCellAnchor editAs="oneCell">
    <xdr:from>
      <xdr:col>18</xdr:col>
      <xdr:colOff>28575</xdr:colOff>
      <xdr:row>69</xdr:row>
      <xdr:rowOff>114300</xdr:rowOff>
    </xdr:from>
    <xdr:to>
      <xdr:col>19</xdr:col>
      <xdr:colOff>477873</xdr:colOff>
      <xdr:row>69</xdr:row>
      <xdr:rowOff>819150</xdr:rowOff>
    </xdr:to>
    <xdr:pic>
      <xdr:nvPicPr>
        <xdr:cNvPr id="47" name="Afbeelding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458200" y="14001750"/>
          <a:ext cx="909673" cy="695325"/>
        </a:xfrm>
        <a:prstGeom prst="rect">
          <a:avLst/>
        </a:prstGeom>
      </xdr:spPr>
    </xdr:pic>
    <xdr:clientData/>
  </xdr:twoCellAnchor>
  <xdr:twoCellAnchor editAs="oneCell">
    <xdr:from>
      <xdr:col>22</xdr:col>
      <xdr:colOff>28575</xdr:colOff>
      <xdr:row>69</xdr:row>
      <xdr:rowOff>104775</xdr:rowOff>
    </xdr:from>
    <xdr:to>
      <xdr:col>23</xdr:col>
      <xdr:colOff>439773</xdr:colOff>
      <xdr:row>69</xdr:row>
      <xdr:rowOff>800100</xdr:rowOff>
    </xdr:to>
    <xdr:pic>
      <xdr:nvPicPr>
        <xdr:cNvPr id="48" name="Afbeelding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0306050" y="13992225"/>
          <a:ext cx="909673" cy="695325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190500</xdr:colOff>
      <xdr:row>65</xdr:row>
      <xdr:rowOff>9525</xdr:rowOff>
    </xdr:from>
    <xdr:to>
      <xdr:col>3</xdr:col>
      <xdr:colOff>244753</xdr:colOff>
      <xdr:row>67</xdr:row>
      <xdr:rowOff>0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095375" y="12915900"/>
          <a:ext cx="595908" cy="733425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65</xdr:row>
      <xdr:rowOff>9525</xdr:rowOff>
    </xdr:from>
    <xdr:to>
      <xdr:col>7</xdr:col>
      <xdr:colOff>282853</xdr:colOff>
      <xdr:row>67</xdr:row>
      <xdr:rowOff>0</xdr:rowOff>
    </xdr:to>
    <xdr:pic>
      <xdr:nvPicPr>
        <xdr:cNvPr id="49" name="Afbeelding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952750" y="12915900"/>
          <a:ext cx="595908" cy="733425"/>
        </a:xfrm>
        <a:prstGeom prst="rect">
          <a:avLst/>
        </a:prstGeom>
      </xdr:spPr>
    </xdr:pic>
    <xdr:clientData/>
  </xdr:twoCellAnchor>
  <xdr:twoCellAnchor editAs="oneCell">
    <xdr:from>
      <xdr:col>10</xdr:col>
      <xdr:colOff>200025</xdr:colOff>
      <xdr:row>65</xdr:row>
      <xdr:rowOff>9525</xdr:rowOff>
    </xdr:from>
    <xdr:to>
      <xdr:col>11</xdr:col>
      <xdr:colOff>284123</xdr:colOff>
      <xdr:row>67</xdr:row>
      <xdr:rowOff>0</xdr:rowOff>
    </xdr:to>
    <xdr:pic>
      <xdr:nvPicPr>
        <xdr:cNvPr id="50" name="Afbeelding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838700" y="12915900"/>
          <a:ext cx="595908" cy="733425"/>
        </a:xfrm>
        <a:prstGeom prst="rect">
          <a:avLst/>
        </a:prstGeom>
      </xdr:spPr>
    </xdr:pic>
    <xdr:clientData/>
  </xdr:twoCellAnchor>
  <xdr:twoCellAnchor editAs="oneCell">
    <xdr:from>
      <xdr:col>14</xdr:col>
      <xdr:colOff>180975</xdr:colOff>
      <xdr:row>65</xdr:row>
      <xdr:rowOff>9525</xdr:rowOff>
    </xdr:from>
    <xdr:to>
      <xdr:col>15</xdr:col>
      <xdr:colOff>360323</xdr:colOff>
      <xdr:row>67</xdr:row>
      <xdr:rowOff>0</xdr:rowOff>
    </xdr:to>
    <xdr:pic>
      <xdr:nvPicPr>
        <xdr:cNvPr id="51" name="Afbeelding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734175" y="12915900"/>
          <a:ext cx="595908" cy="733425"/>
        </a:xfrm>
        <a:prstGeom prst="rect">
          <a:avLst/>
        </a:prstGeom>
      </xdr:spPr>
    </xdr:pic>
    <xdr:clientData/>
  </xdr:twoCellAnchor>
  <xdr:twoCellAnchor editAs="oneCell">
    <xdr:from>
      <xdr:col>18</xdr:col>
      <xdr:colOff>200025</xdr:colOff>
      <xdr:row>65</xdr:row>
      <xdr:rowOff>9525</xdr:rowOff>
    </xdr:from>
    <xdr:to>
      <xdr:col>19</xdr:col>
      <xdr:colOff>320953</xdr:colOff>
      <xdr:row>67</xdr:row>
      <xdr:rowOff>0</xdr:rowOff>
    </xdr:to>
    <xdr:pic>
      <xdr:nvPicPr>
        <xdr:cNvPr id="52" name="Afbeelding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629650" y="12915900"/>
          <a:ext cx="595908" cy="733425"/>
        </a:xfrm>
        <a:prstGeom prst="rect">
          <a:avLst/>
        </a:prstGeom>
      </xdr:spPr>
    </xdr:pic>
    <xdr:clientData/>
  </xdr:twoCellAnchor>
  <xdr:twoCellAnchor editAs="oneCell">
    <xdr:from>
      <xdr:col>22</xdr:col>
      <xdr:colOff>190500</xdr:colOff>
      <xdr:row>65</xdr:row>
      <xdr:rowOff>9525</xdr:rowOff>
    </xdr:from>
    <xdr:to>
      <xdr:col>23</xdr:col>
      <xdr:colOff>282218</xdr:colOff>
      <xdr:row>67</xdr:row>
      <xdr:rowOff>0</xdr:rowOff>
    </xdr:to>
    <xdr:pic>
      <xdr:nvPicPr>
        <xdr:cNvPr id="53" name="Afbeelding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0467975" y="12915900"/>
          <a:ext cx="595908" cy="7334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45</xdr:row>
          <xdr:rowOff>28575</xdr:rowOff>
        </xdr:from>
        <xdr:to>
          <xdr:col>3</xdr:col>
          <xdr:colOff>363855</xdr:colOff>
          <xdr:row>56</xdr:row>
          <xdr:rowOff>91440</xdr:rowOff>
        </xdr:to>
        <xdr:pic>
          <xdr:nvPicPr>
            <xdr:cNvPr id="15513" name="Afbeelding 8">
              <a:extLst>
                <a:ext uri="{FF2B5EF4-FFF2-40B4-BE49-F238E27FC236}">
                  <a16:creationId xmlns:a16="http://schemas.microsoft.com/office/drawing/2014/main" id="{00000000-0008-0000-0000-000099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Foto" spid="_x0000_s234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9050" y="9525000"/>
              <a:ext cx="1800225" cy="2219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45</xdr:row>
          <xdr:rowOff>28575</xdr:rowOff>
        </xdr:from>
        <xdr:to>
          <xdr:col>7</xdr:col>
          <xdr:colOff>434340</xdr:colOff>
          <xdr:row>56</xdr:row>
          <xdr:rowOff>91440</xdr:rowOff>
        </xdr:to>
        <xdr:pic>
          <xdr:nvPicPr>
            <xdr:cNvPr id="15514" name="Afbeelding 15">
              <a:extLst>
                <a:ext uri="{FF2B5EF4-FFF2-40B4-BE49-F238E27FC236}">
                  <a16:creationId xmlns:a16="http://schemas.microsoft.com/office/drawing/2014/main" id="{00000000-0008-0000-0000-00009A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Foto2" spid="_x0000_s23442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1905000" y="9525000"/>
              <a:ext cx="1800225" cy="2219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45</xdr:row>
          <xdr:rowOff>28575</xdr:rowOff>
        </xdr:from>
        <xdr:to>
          <xdr:col>11</xdr:col>
          <xdr:colOff>434340</xdr:colOff>
          <xdr:row>56</xdr:row>
          <xdr:rowOff>91440</xdr:rowOff>
        </xdr:to>
        <xdr:pic>
          <xdr:nvPicPr>
            <xdr:cNvPr id="15515" name="Afbeelding 16">
              <a:extLst>
                <a:ext uri="{FF2B5EF4-FFF2-40B4-BE49-F238E27FC236}">
                  <a16:creationId xmlns:a16="http://schemas.microsoft.com/office/drawing/2014/main" id="{00000000-0008-0000-0000-00009B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Foto3" spid="_x0000_s23443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3781425" y="9525000"/>
              <a:ext cx="1800225" cy="2219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45</xdr:row>
          <xdr:rowOff>28575</xdr:rowOff>
        </xdr:from>
        <xdr:to>
          <xdr:col>15</xdr:col>
          <xdr:colOff>478155</xdr:colOff>
          <xdr:row>56</xdr:row>
          <xdr:rowOff>91440</xdr:rowOff>
        </xdr:to>
        <xdr:pic>
          <xdr:nvPicPr>
            <xdr:cNvPr id="15516" name="Afbeelding 18">
              <a:extLst>
                <a:ext uri="{FF2B5EF4-FFF2-40B4-BE49-F238E27FC236}">
                  <a16:creationId xmlns:a16="http://schemas.microsoft.com/office/drawing/2014/main" id="{00000000-0008-0000-0000-00009C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Foto4" spid="_x0000_s23444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648325" y="9525000"/>
              <a:ext cx="1800225" cy="2219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45</xdr:row>
          <xdr:rowOff>28575</xdr:rowOff>
        </xdr:from>
        <xdr:to>
          <xdr:col>19</xdr:col>
          <xdr:colOff>438150</xdr:colOff>
          <xdr:row>56</xdr:row>
          <xdr:rowOff>91440</xdr:rowOff>
        </xdr:to>
        <xdr:pic>
          <xdr:nvPicPr>
            <xdr:cNvPr id="15517" name="Afbeelding 32">
              <a:extLst>
                <a:ext uri="{FF2B5EF4-FFF2-40B4-BE49-F238E27FC236}">
                  <a16:creationId xmlns:a16="http://schemas.microsoft.com/office/drawing/2014/main" id="{00000000-0008-0000-0000-00009D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Foto5" spid="_x0000_s23445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7534275" y="9525000"/>
              <a:ext cx="1800225" cy="2219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45</xdr:row>
          <xdr:rowOff>28575</xdr:rowOff>
        </xdr:from>
        <xdr:to>
          <xdr:col>23</xdr:col>
          <xdr:colOff>434340</xdr:colOff>
          <xdr:row>56</xdr:row>
          <xdr:rowOff>91440</xdr:rowOff>
        </xdr:to>
        <xdr:pic>
          <xdr:nvPicPr>
            <xdr:cNvPr id="15518" name="Afbeelding 33">
              <a:extLst>
                <a:ext uri="{FF2B5EF4-FFF2-40B4-BE49-F238E27FC236}">
                  <a16:creationId xmlns:a16="http://schemas.microsoft.com/office/drawing/2014/main" id="{00000000-0008-0000-0000-00009E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Foto6" spid="_x0000_s23446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429750" y="9525000"/>
              <a:ext cx="1800225" cy="2219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23</xdr:row>
          <xdr:rowOff>9525</xdr:rowOff>
        </xdr:from>
        <xdr:to>
          <xdr:col>10</xdr:col>
          <xdr:colOff>57150</xdr:colOff>
          <xdr:row>40</xdr:row>
          <xdr:rowOff>15240</xdr:rowOff>
        </xdr:to>
        <xdr:pic>
          <xdr:nvPicPr>
            <xdr:cNvPr id="15519" name="Afbeelding 10">
              <a:extLst>
                <a:ext uri="{FF2B5EF4-FFF2-40B4-BE49-F238E27FC236}">
                  <a16:creationId xmlns:a16="http://schemas.microsoft.com/office/drawing/2014/main" id="{00000000-0008-0000-0000-00009F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DD" spid="_x0000_s23447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2390775" y="4429125"/>
              <a:ext cx="2324100" cy="3676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30</xdr:row>
          <xdr:rowOff>28575</xdr:rowOff>
        </xdr:from>
        <xdr:to>
          <xdr:col>4</xdr:col>
          <xdr:colOff>434340</xdr:colOff>
          <xdr:row>32</xdr:row>
          <xdr:rowOff>287655</xdr:rowOff>
        </xdr:to>
        <xdr:pic>
          <xdr:nvPicPr>
            <xdr:cNvPr id="15520" name="Afbeelding 4">
              <a:extLst>
                <a:ext uri="{FF2B5EF4-FFF2-40B4-BE49-F238E27FC236}">
                  <a16:creationId xmlns:a16="http://schemas.microsoft.com/office/drawing/2014/main" id="{00000000-0008-0000-0000-0000A0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DR" spid="_x0000_s23448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1504950" y="6286500"/>
              <a:ext cx="790575" cy="6572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45</xdr:row>
          <xdr:rowOff>28575</xdr:rowOff>
        </xdr:from>
        <xdr:to>
          <xdr:col>7</xdr:col>
          <xdr:colOff>401955</xdr:colOff>
          <xdr:row>56</xdr:row>
          <xdr:rowOff>91440</xdr:rowOff>
        </xdr:to>
        <xdr:pic>
          <xdr:nvPicPr>
            <xdr:cNvPr id="15537" name="Picture 2225">
              <a:extLst>
                <a:ext uri="{FF2B5EF4-FFF2-40B4-BE49-F238E27FC236}">
                  <a16:creationId xmlns:a16="http://schemas.microsoft.com/office/drawing/2014/main" id="{00000000-0008-0000-0000-0000B1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Foto2" spid="_x0000_s23449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1876425" y="9525000"/>
              <a:ext cx="1800225" cy="2219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45</xdr:row>
          <xdr:rowOff>28575</xdr:rowOff>
        </xdr:from>
        <xdr:to>
          <xdr:col>11</xdr:col>
          <xdr:colOff>419100</xdr:colOff>
          <xdr:row>56</xdr:row>
          <xdr:rowOff>91440</xdr:rowOff>
        </xdr:to>
        <xdr:pic>
          <xdr:nvPicPr>
            <xdr:cNvPr id="15539" name="Picture 2227">
              <a:extLst>
                <a:ext uri="{FF2B5EF4-FFF2-40B4-BE49-F238E27FC236}">
                  <a16:creationId xmlns:a16="http://schemas.microsoft.com/office/drawing/2014/main" id="{00000000-0008-0000-0000-0000B3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Foto3" spid="_x0000_s23450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3762375" y="9525000"/>
              <a:ext cx="1800225" cy="2219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45</xdr:row>
          <xdr:rowOff>28575</xdr:rowOff>
        </xdr:from>
        <xdr:to>
          <xdr:col>15</xdr:col>
          <xdr:colOff>476250</xdr:colOff>
          <xdr:row>56</xdr:row>
          <xdr:rowOff>91440</xdr:rowOff>
        </xdr:to>
        <xdr:pic>
          <xdr:nvPicPr>
            <xdr:cNvPr id="15540" name="Picture 2228">
              <a:extLst>
                <a:ext uri="{FF2B5EF4-FFF2-40B4-BE49-F238E27FC236}">
                  <a16:creationId xmlns:a16="http://schemas.microsoft.com/office/drawing/2014/main" id="{00000000-0008-0000-0000-0000B4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Foto4" spid="_x0000_s23451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629275" y="9525000"/>
              <a:ext cx="1800225" cy="2219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45</xdr:row>
          <xdr:rowOff>28575</xdr:rowOff>
        </xdr:from>
        <xdr:to>
          <xdr:col>19</xdr:col>
          <xdr:colOff>419100</xdr:colOff>
          <xdr:row>56</xdr:row>
          <xdr:rowOff>91440</xdr:rowOff>
        </xdr:to>
        <xdr:pic>
          <xdr:nvPicPr>
            <xdr:cNvPr id="15541" name="Picture 2229">
              <a:extLst>
                <a:ext uri="{FF2B5EF4-FFF2-40B4-BE49-F238E27FC236}">
                  <a16:creationId xmlns:a16="http://schemas.microsoft.com/office/drawing/2014/main" id="{00000000-0008-0000-0000-0000B5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Foto5" spid="_x0000_s23452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7524750" y="9525000"/>
              <a:ext cx="1800225" cy="2219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45</xdr:row>
          <xdr:rowOff>28575</xdr:rowOff>
        </xdr:from>
        <xdr:to>
          <xdr:col>23</xdr:col>
          <xdr:colOff>438150</xdr:colOff>
          <xdr:row>56</xdr:row>
          <xdr:rowOff>91440</xdr:rowOff>
        </xdr:to>
        <xdr:pic>
          <xdr:nvPicPr>
            <xdr:cNvPr id="15542" name="Picture 2230">
              <a:extLst>
                <a:ext uri="{FF2B5EF4-FFF2-40B4-BE49-F238E27FC236}">
                  <a16:creationId xmlns:a16="http://schemas.microsoft.com/office/drawing/2014/main" id="{00000000-0008-0000-0000-0000B63C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Foto6" spid="_x0000_s23453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420225" y="9525000"/>
              <a:ext cx="1800225" cy="2219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17</xdr:col>
      <xdr:colOff>375920</xdr:colOff>
      <xdr:row>23</xdr:row>
      <xdr:rowOff>9525</xdr:rowOff>
    </xdr:from>
    <xdr:to>
      <xdr:col>22</xdr:col>
      <xdr:colOff>133350</xdr:colOff>
      <xdr:row>31</xdr:row>
      <xdr:rowOff>152400</xdr:rowOff>
    </xdr:to>
    <xdr:pic>
      <xdr:nvPicPr>
        <xdr:cNvPr id="37" name="Afbeelding 36">
          <a:extLst>
            <a:ext uri="{FF2B5EF4-FFF2-40B4-BE49-F238E27FC236}">
              <a16:creationId xmlns:a16="http://schemas.microsoft.com/office/drawing/2014/main" id="{7DEF9CED-4E7B-479E-A764-53C9B2E74F65}"/>
            </a:ext>
          </a:extLst>
        </xdr:cNvPr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8820" y="4429125"/>
          <a:ext cx="2062480" cy="1828800"/>
        </a:xfrm>
        <a:prstGeom prst="rect">
          <a:avLst/>
        </a:prstGeom>
      </xdr:spPr>
    </xdr:pic>
    <xdr:clientData/>
  </xdr:twoCellAnchor>
  <xdr:twoCellAnchor editAs="oneCell">
    <xdr:from>
      <xdr:col>11</xdr:col>
      <xdr:colOff>161926</xdr:colOff>
      <xdr:row>23</xdr:row>
      <xdr:rowOff>20956</xdr:rowOff>
    </xdr:from>
    <xdr:to>
      <xdr:col>17</xdr:col>
      <xdr:colOff>190500</xdr:colOff>
      <xdr:row>31</xdr:row>
      <xdr:rowOff>59055</xdr:rowOff>
    </xdr:to>
    <xdr:pic>
      <xdr:nvPicPr>
        <xdr:cNvPr id="38" name="Afbeelding 37">
          <a:extLst>
            <a:ext uri="{FF2B5EF4-FFF2-40B4-BE49-F238E27FC236}">
              <a16:creationId xmlns:a16="http://schemas.microsoft.com/office/drawing/2014/main" id="{8749DF1D-0E60-4313-9BD8-C76E91717024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5426" y="4440556"/>
          <a:ext cx="2847974" cy="173164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28575</xdr:colOff>
      <xdr:row>39</xdr:row>
      <xdr:rowOff>28575</xdr:rowOff>
    </xdr:from>
    <xdr:to>
      <xdr:col>23</xdr:col>
      <xdr:colOff>438098</xdr:colOff>
      <xdr:row>40</xdr:row>
      <xdr:rowOff>3787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52D3D29B-0620-4BA9-AA1E-9349A5FC8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820400" y="7896225"/>
          <a:ext cx="419048" cy="180952"/>
        </a:xfrm>
        <a:prstGeom prst="rect">
          <a:avLst/>
        </a:prstGeom>
      </xdr:spPr>
    </xdr:pic>
    <xdr:clientData/>
  </xdr:twoCellAnchor>
  <xdr:twoCellAnchor>
    <xdr:from>
      <xdr:col>18</xdr:col>
      <xdr:colOff>9525</xdr:colOff>
      <xdr:row>36</xdr:row>
      <xdr:rowOff>123825</xdr:rowOff>
    </xdr:from>
    <xdr:to>
      <xdr:col>18</xdr:col>
      <xdr:colOff>461959</xdr:colOff>
      <xdr:row>39</xdr:row>
      <xdr:rowOff>209013</xdr:rowOff>
    </xdr:to>
    <xdr:grpSp>
      <xdr:nvGrpSpPr>
        <xdr:cNvPr id="64" name="Groep 63">
          <a:extLst>
            <a:ext uri="{FF2B5EF4-FFF2-40B4-BE49-F238E27FC236}">
              <a16:creationId xmlns:a16="http://schemas.microsoft.com/office/drawing/2014/main" id="{CE286245-21A9-41D9-B160-5C7EA81CDA6B}"/>
            </a:ext>
          </a:extLst>
        </xdr:cNvPr>
        <xdr:cNvGrpSpPr/>
      </xdr:nvGrpSpPr>
      <xdr:grpSpPr>
        <a:xfrm>
          <a:off x="8698230" y="7298055"/>
          <a:ext cx="452434" cy="630018"/>
          <a:chOff x="1090616" y="1323974"/>
          <a:chExt cx="795334" cy="1085313"/>
        </a:xfrm>
      </xdr:grpSpPr>
      <xdr:pic>
        <xdr:nvPicPr>
          <xdr:cNvPr id="65" name="Afbeelding 64">
            <a:extLst>
              <a:ext uri="{FF2B5EF4-FFF2-40B4-BE49-F238E27FC236}">
                <a16:creationId xmlns:a16="http://schemas.microsoft.com/office/drawing/2014/main" id="{C7486DA8-D42A-4A38-B60A-48D672C7B8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 cstate="print"/>
          <a:stretch>
            <a:fillRect/>
          </a:stretch>
        </xdr:blipFill>
        <xdr:spPr>
          <a:xfrm>
            <a:off x="1209675" y="1323974"/>
            <a:ext cx="676275" cy="1085313"/>
          </a:xfrm>
          <a:prstGeom prst="rect">
            <a:avLst/>
          </a:prstGeom>
        </xdr:spPr>
      </xdr:pic>
      <xdr:pic>
        <xdr:nvPicPr>
          <xdr:cNvPr id="66" name="Afbeelding 65">
            <a:extLst>
              <a:ext uri="{FF2B5EF4-FFF2-40B4-BE49-F238E27FC236}">
                <a16:creationId xmlns:a16="http://schemas.microsoft.com/office/drawing/2014/main" id="{F27C4471-F2FE-43A7-AABE-CD0FA50F0C9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3"/>
          <a:srcRect l="20863" t="4" r="11750" b="21865"/>
          <a:stretch/>
        </xdr:blipFill>
        <xdr:spPr>
          <a:xfrm>
            <a:off x="1476000" y="2149316"/>
            <a:ext cx="108000" cy="144000"/>
          </a:xfrm>
          <a:prstGeom prst="rect">
            <a:avLst/>
          </a:prstGeom>
        </xdr:spPr>
      </xdr:pic>
      <xdr:pic>
        <xdr:nvPicPr>
          <xdr:cNvPr id="67" name="Afbeelding 66">
            <a:extLst>
              <a:ext uri="{FF2B5EF4-FFF2-40B4-BE49-F238E27FC236}">
                <a16:creationId xmlns:a16="http://schemas.microsoft.com/office/drawing/2014/main" id="{4576A5D8-1C09-40DB-8ADD-62C06721FC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/>
          <a:stretch>
            <a:fillRect/>
          </a:stretch>
        </xdr:blipFill>
        <xdr:spPr>
          <a:xfrm rot="16200000">
            <a:off x="1104901" y="1695450"/>
            <a:ext cx="257143" cy="285714"/>
          </a:xfrm>
          <a:prstGeom prst="rect">
            <a:avLst/>
          </a:prstGeom>
        </xdr:spPr>
      </xdr:pic>
      <xdr:pic>
        <xdr:nvPicPr>
          <xdr:cNvPr id="68" name="Afbeelding 67">
            <a:extLst>
              <a:ext uri="{FF2B5EF4-FFF2-40B4-BE49-F238E27FC236}">
                <a16:creationId xmlns:a16="http://schemas.microsoft.com/office/drawing/2014/main" id="{90D51D08-44A6-4F45-9650-61A2CDFD98D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5"/>
          <a:srcRect t="827" b="13459"/>
          <a:stretch/>
        </xdr:blipFill>
        <xdr:spPr>
          <a:xfrm rot="16200000">
            <a:off x="1165536" y="1417396"/>
            <a:ext cx="157571" cy="197413"/>
          </a:xfrm>
          <a:prstGeom prst="rect">
            <a:avLst/>
          </a:prstGeom>
        </xdr:spPr>
      </xdr:pic>
    </xdr:grpSp>
    <xdr:clientData/>
  </xdr:twoCellAnchor>
  <xdr:twoCellAnchor>
    <xdr:from>
      <xdr:col>18</xdr:col>
      <xdr:colOff>238125</xdr:colOff>
      <xdr:row>32</xdr:row>
      <xdr:rowOff>180975</xdr:rowOff>
    </xdr:from>
    <xdr:to>
      <xdr:col>19</xdr:col>
      <xdr:colOff>352425</xdr:colOff>
      <xdr:row>36</xdr:row>
      <xdr:rowOff>142875</xdr:rowOff>
    </xdr:to>
    <xdr:pic>
      <xdr:nvPicPr>
        <xdr:cNvPr id="70" name="Afbeelding 69">
          <a:extLst>
            <a:ext uri="{FF2B5EF4-FFF2-40B4-BE49-F238E27FC236}">
              <a16:creationId xmlns:a16="http://schemas.microsoft.com/office/drawing/2014/main" id="{D43B704A-2B22-46B2-AADE-7C4F3DEAB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8696325" y="6486525"/>
          <a:ext cx="590550" cy="952500"/>
        </a:xfrm>
        <a:prstGeom prst="rect">
          <a:avLst/>
        </a:prstGeom>
      </xdr:spPr>
    </xdr:pic>
    <xdr:clientData/>
  </xdr:twoCellAnchor>
  <xdr:twoCellAnchor>
    <xdr:from>
      <xdr:col>19</xdr:col>
      <xdr:colOff>88950</xdr:colOff>
      <xdr:row>33</xdr:row>
      <xdr:rowOff>166569</xdr:rowOff>
    </xdr:from>
    <xdr:to>
      <xdr:col>19</xdr:col>
      <xdr:colOff>272089</xdr:colOff>
      <xdr:row>35</xdr:row>
      <xdr:rowOff>29769</xdr:rowOff>
    </xdr:to>
    <xdr:pic>
      <xdr:nvPicPr>
        <xdr:cNvPr id="71" name="Afbeelding 70">
          <a:extLst>
            <a:ext uri="{FF2B5EF4-FFF2-40B4-BE49-F238E27FC236}">
              <a16:creationId xmlns:a16="http://schemas.microsoft.com/office/drawing/2014/main" id="{479B609F-0FBF-4530-A453-B623864A24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/>
        <a:srcRect t="-1018" b="15305"/>
        <a:stretch/>
      </xdr:blipFill>
      <xdr:spPr>
        <a:xfrm rot="16200000">
          <a:off x="8992870" y="6845549"/>
          <a:ext cx="244200" cy="183139"/>
        </a:xfrm>
        <a:prstGeom prst="rect">
          <a:avLst/>
        </a:prstGeom>
      </xdr:spPr>
    </xdr:pic>
    <xdr:clientData/>
  </xdr:twoCellAnchor>
  <xdr:twoCellAnchor>
    <xdr:from>
      <xdr:col>19</xdr:col>
      <xdr:colOff>19050</xdr:colOff>
      <xdr:row>35</xdr:row>
      <xdr:rowOff>188383</xdr:rowOff>
    </xdr:from>
    <xdr:to>
      <xdr:col>19</xdr:col>
      <xdr:colOff>127050</xdr:colOff>
      <xdr:row>36</xdr:row>
      <xdr:rowOff>107479</xdr:rowOff>
    </xdr:to>
    <xdr:pic>
      <xdr:nvPicPr>
        <xdr:cNvPr id="72" name="Afbeelding 71">
          <a:extLst>
            <a:ext uri="{FF2B5EF4-FFF2-40B4-BE49-F238E27FC236}">
              <a16:creationId xmlns:a16="http://schemas.microsoft.com/office/drawing/2014/main" id="{DBA458D0-A12D-4B71-AE4C-15660B9272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/>
        <a:srcRect l="1" t="3" r="32612" b="-4"/>
        <a:stretch/>
      </xdr:blipFill>
      <xdr:spPr>
        <a:xfrm>
          <a:off x="8953500" y="7217833"/>
          <a:ext cx="108000" cy="185796"/>
        </a:xfrm>
        <a:prstGeom prst="rect">
          <a:avLst/>
        </a:prstGeom>
      </xdr:spPr>
    </xdr:pic>
    <xdr:clientData/>
  </xdr:twoCellAnchor>
  <xdr:twoCellAnchor>
    <xdr:from>
      <xdr:col>19</xdr:col>
      <xdr:colOff>154668</xdr:colOff>
      <xdr:row>32</xdr:row>
      <xdr:rowOff>313155</xdr:rowOff>
    </xdr:from>
    <xdr:to>
      <xdr:col>19</xdr:col>
      <xdr:colOff>276760</xdr:colOff>
      <xdr:row>33</xdr:row>
      <xdr:rowOff>62563</xdr:rowOff>
    </xdr:to>
    <xdr:pic>
      <xdr:nvPicPr>
        <xdr:cNvPr id="73" name="Afbeelding 72">
          <a:extLst>
            <a:ext uri="{FF2B5EF4-FFF2-40B4-BE49-F238E27FC236}">
              <a16:creationId xmlns:a16="http://schemas.microsoft.com/office/drawing/2014/main" id="{B21A34FA-7BF4-4C05-90D7-35BAE3DB4D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/>
        <a:srcRect l="23377" t="18871" r="8081" b="18606"/>
        <a:stretch/>
      </xdr:blipFill>
      <xdr:spPr>
        <a:xfrm rot="16200000">
          <a:off x="9104010" y="6603813"/>
          <a:ext cx="92308" cy="122092"/>
        </a:xfrm>
        <a:prstGeom prst="rect">
          <a:avLst/>
        </a:prstGeom>
      </xdr:spPr>
    </xdr:pic>
    <xdr:clientData/>
  </xdr:twoCellAnchor>
  <xdr:twoCellAnchor>
    <xdr:from>
      <xdr:col>22</xdr:col>
      <xdr:colOff>9524</xdr:colOff>
      <xdr:row>32</xdr:row>
      <xdr:rowOff>123825</xdr:rowOff>
    </xdr:from>
    <xdr:to>
      <xdr:col>23</xdr:col>
      <xdr:colOff>228599</xdr:colOff>
      <xdr:row>37</xdr:row>
      <xdr:rowOff>0</xdr:rowOff>
    </xdr:to>
    <xdr:grpSp>
      <xdr:nvGrpSpPr>
        <xdr:cNvPr id="74" name="Groep 73">
          <a:extLst>
            <a:ext uri="{FF2B5EF4-FFF2-40B4-BE49-F238E27FC236}">
              <a16:creationId xmlns:a16="http://schemas.microsoft.com/office/drawing/2014/main" id="{4980EC5F-D53D-4508-A367-C0B8E361EA21}"/>
            </a:ext>
          </a:extLst>
        </xdr:cNvPr>
        <xdr:cNvGrpSpPr/>
      </xdr:nvGrpSpPr>
      <xdr:grpSpPr>
        <a:xfrm>
          <a:off x="10593704" y="6326505"/>
          <a:ext cx="741045" cy="1026795"/>
          <a:chOff x="1052518" y="2444591"/>
          <a:chExt cx="776282" cy="1113710"/>
        </a:xfrm>
      </xdr:grpSpPr>
      <xdr:pic>
        <xdr:nvPicPr>
          <xdr:cNvPr id="75" name="Afbeelding 74">
            <a:extLst>
              <a:ext uri="{FF2B5EF4-FFF2-40B4-BE49-F238E27FC236}">
                <a16:creationId xmlns:a16="http://schemas.microsoft.com/office/drawing/2014/main" id="{A08310DB-1837-45D1-B409-147E34430C2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7" cstate="print"/>
          <a:stretch>
            <a:fillRect/>
          </a:stretch>
        </xdr:blipFill>
        <xdr:spPr>
          <a:xfrm>
            <a:off x="1171576" y="2457450"/>
            <a:ext cx="657224" cy="1100851"/>
          </a:xfrm>
          <a:prstGeom prst="rect">
            <a:avLst/>
          </a:prstGeom>
        </xdr:spPr>
      </xdr:pic>
      <xdr:pic>
        <xdr:nvPicPr>
          <xdr:cNvPr id="76" name="Afbeelding 75">
            <a:extLst>
              <a:ext uri="{FF2B5EF4-FFF2-40B4-BE49-F238E27FC236}">
                <a16:creationId xmlns:a16="http://schemas.microsoft.com/office/drawing/2014/main" id="{536FBDDA-533C-454B-A49D-1CCD031433A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5"/>
          <a:srcRect t="827" b="13459"/>
          <a:stretch/>
        </xdr:blipFill>
        <xdr:spPr>
          <a:xfrm rot="16200000">
            <a:off x="1136961" y="3255721"/>
            <a:ext cx="157571" cy="197413"/>
          </a:xfrm>
          <a:prstGeom prst="rect">
            <a:avLst/>
          </a:prstGeom>
        </xdr:spPr>
      </xdr:pic>
      <xdr:pic>
        <xdr:nvPicPr>
          <xdr:cNvPr id="77" name="Afbeelding 76">
            <a:extLst>
              <a:ext uri="{FF2B5EF4-FFF2-40B4-BE49-F238E27FC236}">
                <a16:creationId xmlns:a16="http://schemas.microsoft.com/office/drawing/2014/main" id="{1BED22EB-6309-488B-A28F-F75429EDFDD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4"/>
          <a:srcRect t="1" b="11800"/>
          <a:stretch/>
        </xdr:blipFill>
        <xdr:spPr>
          <a:xfrm rot="16200000">
            <a:off x="1049946" y="2855307"/>
            <a:ext cx="257143" cy="252000"/>
          </a:xfrm>
          <a:prstGeom prst="rect">
            <a:avLst/>
          </a:prstGeom>
        </xdr:spPr>
      </xdr:pic>
      <xdr:pic>
        <xdr:nvPicPr>
          <xdr:cNvPr id="78" name="Afbeelding 77">
            <a:extLst>
              <a:ext uri="{FF2B5EF4-FFF2-40B4-BE49-F238E27FC236}">
                <a16:creationId xmlns:a16="http://schemas.microsoft.com/office/drawing/2014/main" id="{CCC33944-11E0-481A-A3CA-484B26B4C3E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3"/>
          <a:srcRect l="20863" t="4" r="11750" b="21865"/>
          <a:stretch/>
        </xdr:blipFill>
        <xdr:spPr>
          <a:xfrm>
            <a:off x="1456950" y="2444591"/>
            <a:ext cx="108000" cy="144000"/>
          </a:xfrm>
          <a:prstGeom prst="rect">
            <a:avLst/>
          </a:prstGeom>
        </xdr:spPr>
      </xdr:pic>
    </xdr:grpSp>
    <xdr:clientData/>
  </xdr:twoCellAnchor>
  <xdr:twoCellAnchor>
    <xdr:from>
      <xdr:col>22</xdr:col>
      <xdr:colOff>161925</xdr:colOff>
      <xdr:row>36</xdr:row>
      <xdr:rowOff>66675</xdr:rowOff>
    </xdr:from>
    <xdr:to>
      <xdr:col>23</xdr:col>
      <xdr:colOff>0</xdr:colOff>
      <xdr:row>39</xdr:row>
      <xdr:rowOff>171450</xdr:rowOff>
    </xdr:to>
    <xdr:grpSp>
      <xdr:nvGrpSpPr>
        <xdr:cNvPr id="79" name="Groep 78">
          <a:extLst>
            <a:ext uri="{FF2B5EF4-FFF2-40B4-BE49-F238E27FC236}">
              <a16:creationId xmlns:a16="http://schemas.microsoft.com/office/drawing/2014/main" id="{2E58190F-5AB3-477F-AE25-ADFD3FF7095E}"/>
            </a:ext>
          </a:extLst>
        </xdr:cNvPr>
        <xdr:cNvGrpSpPr/>
      </xdr:nvGrpSpPr>
      <xdr:grpSpPr>
        <a:xfrm>
          <a:off x="10746105" y="7237095"/>
          <a:ext cx="360045" cy="645795"/>
          <a:chOff x="1209676" y="5800724"/>
          <a:chExt cx="676274" cy="1131073"/>
        </a:xfrm>
      </xdr:grpSpPr>
      <xdr:pic>
        <xdr:nvPicPr>
          <xdr:cNvPr id="80" name="Afbeelding 79">
            <a:extLst>
              <a:ext uri="{FF2B5EF4-FFF2-40B4-BE49-F238E27FC236}">
                <a16:creationId xmlns:a16="http://schemas.microsoft.com/office/drawing/2014/main" id="{3442C31E-A345-41EC-B649-2E346B837B3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 cstate="print"/>
          <a:stretch>
            <a:fillRect/>
          </a:stretch>
        </xdr:blipFill>
        <xdr:spPr>
          <a:xfrm>
            <a:off x="1209676" y="5829300"/>
            <a:ext cx="676274" cy="1102497"/>
          </a:xfrm>
          <a:prstGeom prst="rect">
            <a:avLst/>
          </a:prstGeom>
        </xdr:spPr>
      </xdr:pic>
      <xdr:pic>
        <xdr:nvPicPr>
          <xdr:cNvPr id="81" name="Afbeelding 80">
            <a:extLst>
              <a:ext uri="{FF2B5EF4-FFF2-40B4-BE49-F238E27FC236}">
                <a16:creationId xmlns:a16="http://schemas.microsoft.com/office/drawing/2014/main" id="{50DD1031-DD4F-438E-AC33-63DB78F3977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5"/>
          <a:srcRect l="23377" t="18871" r="8081" b="18606"/>
          <a:stretch/>
        </xdr:blipFill>
        <xdr:spPr>
          <a:xfrm rot="16200000">
            <a:off x="1671900" y="6661275"/>
            <a:ext cx="108000" cy="144000"/>
          </a:xfrm>
          <a:prstGeom prst="rect">
            <a:avLst/>
          </a:prstGeom>
        </xdr:spPr>
      </xdr:pic>
      <xdr:pic>
        <xdr:nvPicPr>
          <xdr:cNvPr id="82" name="Afbeelding 81">
            <a:extLst>
              <a:ext uri="{FF2B5EF4-FFF2-40B4-BE49-F238E27FC236}">
                <a16:creationId xmlns:a16="http://schemas.microsoft.com/office/drawing/2014/main" id="{D941F32E-45A4-4FEB-921C-BC8E4587B11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4"/>
          <a:srcRect l="4942" t="29702" r="-5741" b="13156"/>
          <a:stretch/>
        </xdr:blipFill>
        <xdr:spPr>
          <a:xfrm rot="16200000">
            <a:off x="1591332" y="6316857"/>
            <a:ext cx="288000" cy="144000"/>
          </a:xfrm>
          <a:prstGeom prst="rect">
            <a:avLst/>
          </a:prstGeom>
        </xdr:spPr>
      </xdr:pic>
      <xdr:pic>
        <xdr:nvPicPr>
          <xdr:cNvPr id="83" name="Afbeelding 82">
            <a:extLst>
              <a:ext uri="{FF2B5EF4-FFF2-40B4-BE49-F238E27FC236}">
                <a16:creationId xmlns:a16="http://schemas.microsoft.com/office/drawing/2014/main" id="{2D8E0BF2-6394-4C31-810A-20D05D55F4A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3"/>
          <a:srcRect l="23887" t="3" r="8725" b="-4"/>
          <a:stretch/>
        </xdr:blipFill>
        <xdr:spPr>
          <a:xfrm>
            <a:off x="1519425" y="5800724"/>
            <a:ext cx="108000" cy="184309"/>
          </a:xfrm>
          <a:prstGeom prst="rect">
            <a:avLst/>
          </a:prstGeom>
        </xdr:spPr>
      </xdr:pic>
    </xdr:grpSp>
    <xdr:clientData/>
  </xdr:twoCellAnchor>
  <xdr:twoCellAnchor>
    <xdr:from>
      <xdr:col>20</xdr:col>
      <xdr:colOff>9525</xdr:colOff>
      <xdr:row>32</xdr:row>
      <xdr:rowOff>171450</xdr:rowOff>
    </xdr:from>
    <xdr:to>
      <xdr:col>21</xdr:col>
      <xdr:colOff>368610</xdr:colOff>
      <xdr:row>36</xdr:row>
      <xdr:rowOff>171450</xdr:rowOff>
    </xdr:to>
    <xdr:grpSp>
      <xdr:nvGrpSpPr>
        <xdr:cNvPr id="84" name="Groep 83">
          <a:extLst>
            <a:ext uri="{FF2B5EF4-FFF2-40B4-BE49-F238E27FC236}">
              <a16:creationId xmlns:a16="http://schemas.microsoft.com/office/drawing/2014/main" id="{2A2B834D-B103-4448-9ABE-3A5CE9B9FC1A}"/>
            </a:ext>
          </a:extLst>
        </xdr:cNvPr>
        <xdr:cNvGrpSpPr/>
      </xdr:nvGrpSpPr>
      <xdr:grpSpPr>
        <a:xfrm>
          <a:off x="9698355" y="6368415"/>
          <a:ext cx="734370" cy="971550"/>
          <a:chOff x="1052519" y="3600451"/>
          <a:chExt cx="778185" cy="1085850"/>
        </a:xfrm>
      </xdr:grpSpPr>
      <xdr:pic>
        <xdr:nvPicPr>
          <xdr:cNvPr id="85" name="Afbeelding 84">
            <a:extLst>
              <a:ext uri="{FF2B5EF4-FFF2-40B4-BE49-F238E27FC236}">
                <a16:creationId xmlns:a16="http://schemas.microsoft.com/office/drawing/2014/main" id="{FDE5CD10-6F8D-42C8-B4E3-3B94AF23AC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9" cstate="print"/>
          <a:stretch>
            <a:fillRect/>
          </a:stretch>
        </xdr:blipFill>
        <xdr:spPr>
          <a:xfrm>
            <a:off x="1162049" y="3600451"/>
            <a:ext cx="668655" cy="1085850"/>
          </a:xfrm>
          <a:prstGeom prst="rect">
            <a:avLst/>
          </a:prstGeom>
        </xdr:spPr>
      </xdr:pic>
      <xdr:pic>
        <xdr:nvPicPr>
          <xdr:cNvPr id="86" name="Afbeelding 85">
            <a:extLst>
              <a:ext uri="{FF2B5EF4-FFF2-40B4-BE49-F238E27FC236}">
                <a16:creationId xmlns:a16="http://schemas.microsoft.com/office/drawing/2014/main" id="{AC16BCD4-CC29-4214-8EC7-2B06C95BF2B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5"/>
          <a:srcRect t="827" b="13459"/>
          <a:stretch/>
        </xdr:blipFill>
        <xdr:spPr>
          <a:xfrm rot="16200000">
            <a:off x="1127436" y="3703396"/>
            <a:ext cx="157571" cy="197413"/>
          </a:xfrm>
          <a:prstGeom prst="rect">
            <a:avLst/>
          </a:prstGeom>
        </xdr:spPr>
      </xdr:pic>
      <xdr:pic>
        <xdr:nvPicPr>
          <xdr:cNvPr id="87" name="Afbeelding 86">
            <a:extLst>
              <a:ext uri="{FF2B5EF4-FFF2-40B4-BE49-F238E27FC236}">
                <a16:creationId xmlns:a16="http://schemas.microsoft.com/office/drawing/2014/main" id="{0C25B7DA-CBD8-4AD2-9D66-42898539929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4"/>
          <a:srcRect t="1" b="11800"/>
          <a:stretch/>
        </xdr:blipFill>
        <xdr:spPr>
          <a:xfrm rot="16200000">
            <a:off x="1049947" y="4036406"/>
            <a:ext cx="257143" cy="252000"/>
          </a:xfrm>
          <a:prstGeom prst="rect">
            <a:avLst/>
          </a:prstGeom>
        </xdr:spPr>
      </xdr:pic>
      <xdr:pic>
        <xdr:nvPicPr>
          <xdr:cNvPr id="88" name="Afbeelding 87">
            <a:extLst>
              <a:ext uri="{FF2B5EF4-FFF2-40B4-BE49-F238E27FC236}">
                <a16:creationId xmlns:a16="http://schemas.microsoft.com/office/drawing/2014/main" id="{6DA524D2-BEAB-4C31-A3D2-4D62FFE51E9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3"/>
          <a:srcRect l="20863" t="4" r="11750" b="21865"/>
          <a:stretch/>
        </xdr:blipFill>
        <xdr:spPr>
          <a:xfrm>
            <a:off x="1418850" y="4454366"/>
            <a:ext cx="108000" cy="144000"/>
          </a:xfrm>
          <a:prstGeom prst="rect">
            <a:avLst/>
          </a:prstGeom>
        </xdr:spPr>
      </xdr:pic>
    </xdr:grpSp>
    <xdr:clientData/>
  </xdr:twoCellAnchor>
  <xdr:twoCellAnchor>
    <xdr:from>
      <xdr:col>20</xdr:col>
      <xdr:colOff>123825</xdr:colOff>
      <xdr:row>36</xdr:row>
      <xdr:rowOff>152400</xdr:rowOff>
    </xdr:from>
    <xdr:to>
      <xdr:col>21</xdr:col>
      <xdr:colOff>161926</xdr:colOff>
      <xdr:row>39</xdr:row>
      <xdr:rowOff>203429</xdr:rowOff>
    </xdr:to>
    <xdr:grpSp>
      <xdr:nvGrpSpPr>
        <xdr:cNvPr id="89" name="Groep 88">
          <a:extLst>
            <a:ext uri="{FF2B5EF4-FFF2-40B4-BE49-F238E27FC236}">
              <a16:creationId xmlns:a16="http://schemas.microsoft.com/office/drawing/2014/main" id="{E1C145B0-F85F-412B-B401-52333747A6D7}"/>
            </a:ext>
          </a:extLst>
        </xdr:cNvPr>
        <xdr:cNvGrpSpPr/>
      </xdr:nvGrpSpPr>
      <xdr:grpSpPr>
        <a:xfrm>
          <a:off x="9812655" y="7324725"/>
          <a:ext cx="419101" cy="597764"/>
          <a:chOff x="1181101" y="6962774"/>
          <a:chExt cx="695324" cy="1079731"/>
        </a:xfrm>
      </xdr:grpSpPr>
      <xdr:pic>
        <xdr:nvPicPr>
          <xdr:cNvPr id="90" name="Afbeelding 89">
            <a:extLst>
              <a:ext uri="{FF2B5EF4-FFF2-40B4-BE49-F238E27FC236}">
                <a16:creationId xmlns:a16="http://schemas.microsoft.com/office/drawing/2014/main" id="{762E15C5-E2C3-48DF-8304-E05E8D55D18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0" cstate="print"/>
          <a:stretch>
            <a:fillRect/>
          </a:stretch>
        </xdr:blipFill>
        <xdr:spPr>
          <a:xfrm>
            <a:off x="1181101" y="6962774"/>
            <a:ext cx="695324" cy="1079731"/>
          </a:xfrm>
          <a:prstGeom prst="rect">
            <a:avLst/>
          </a:prstGeom>
        </xdr:spPr>
      </xdr:pic>
      <xdr:pic>
        <xdr:nvPicPr>
          <xdr:cNvPr id="91" name="Afbeelding 90">
            <a:extLst>
              <a:ext uri="{FF2B5EF4-FFF2-40B4-BE49-F238E27FC236}">
                <a16:creationId xmlns:a16="http://schemas.microsoft.com/office/drawing/2014/main" id="{F75E0DEE-5676-4261-8211-8359C50BF77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5"/>
          <a:srcRect l="23377" t="18871" r="8081" b="18606"/>
          <a:stretch/>
        </xdr:blipFill>
        <xdr:spPr>
          <a:xfrm rot="16200000">
            <a:off x="1652850" y="7080375"/>
            <a:ext cx="108000" cy="144000"/>
          </a:xfrm>
          <a:prstGeom prst="rect">
            <a:avLst/>
          </a:prstGeom>
        </xdr:spPr>
      </xdr:pic>
      <xdr:pic>
        <xdr:nvPicPr>
          <xdr:cNvPr id="92" name="Afbeelding 91">
            <a:extLst>
              <a:ext uri="{FF2B5EF4-FFF2-40B4-BE49-F238E27FC236}">
                <a16:creationId xmlns:a16="http://schemas.microsoft.com/office/drawing/2014/main" id="{80C875CF-3C41-44AC-BC18-0C459438EF6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4"/>
          <a:srcRect l="4942" t="29702" r="-5741" b="13156"/>
          <a:stretch/>
        </xdr:blipFill>
        <xdr:spPr>
          <a:xfrm rot="16200000">
            <a:off x="1562757" y="7440807"/>
            <a:ext cx="288000" cy="144000"/>
          </a:xfrm>
          <a:prstGeom prst="rect">
            <a:avLst/>
          </a:prstGeom>
        </xdr:spPr>
      </xdr:pic>
      <xdr:pic>
        <xdr:nvPicPr>
          <xdr:cNvPr id="93" name="Afbeelding 92">
            <a:extLst>
              <a:ext uri="{FF2B5EF4-FFF2-40B4-BE49-F238E27FC236}">
                <a16:creationId xmlns:a16="http://schemas.microsoft.com/office/drawing/2014/main" id="{17FEB66D-B483-439E-929B-F6A67D009FB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3"/>
          <a:srcRect l="23887" t="3" r="8725" b="-4"/>
          <a:stretch/>
        </xdr:blipFill>
        <xdr:spPr>
          <a:xfrm>
            <a:off x="1490850" y="7791449"/>
            <a:ext cx="108000" cy="184309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20</xdr:row>
      <xdr:rowOff>419100</xdr:rowOff>
    </xdr:from>
    <xdr:to>
      <xdr:col>1</xdr:col>
      <xdr:colOff>1485747</xdr:colOff>
      <xdr:row>20</xdr:row>
      <xdr:rowOff>2200053</xdr:rowOff>
    </xdr:to>
    <xdr:pic>
      <xdr:nvPicPr>
        <xdr:cNvPr id="43" name="Afbeelding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38338125"/>
          <a:ext cx="1228572" cy="1780953"/>
        </a:xfrm>
        <a:prstGeom prst="rect">
          <a:avLst/>
        </a:prstGeom>
      </xdr:spPr>
    </xdr:pic>
    <xdr:clientData/>
  </xdr:twoCellAnchor>
  <xdr:twoCellAnchor editAs="oneCell">
    <xdr:from>
      <xdr:col>1</xdr:col>
      <xdr:colOff>247650</xdr:colOff>
      <xdr:row>19</xdr:row>
      <xdr:rowOff>428625</xdr:rowOff>
    </xdr:from>
    <xdr:to>
      <xdr:col>1</xdr:col>
      <xdr:colOff>1476222</xdr:colOff>
      <xdr:row>19</xdr:row>
      <xdr:rowOff>2200054</xdr:rowOff>
    </xdr:to>
    <xdr:pic>
      <xdr:nvPicPr>
        <xdr:cNvPr id="42" name="Afbeelding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14425" y="36128325"/>
          <a:ext cx="1228572" cy="1771429"/>
        </a:xfrm>
        <a:prstGeom prst="rect">
          <a:avLst/>
        </a:prstGeom>
      </xdr:spPr>
    </xdr:pic>
    <xdr:clientData/>
  </xdr:twoCellAnchor>
  <xdr:twoCellAnchor editAs="oneCell">
    <xdr:from>
      <xdr:col>1</xdr:col>
      <xdr:colOff>219075</xdr:colOff>
      <xdr:row>18</xdr:row>
      <xdr:rowOff>419100</xdr:rowOff>
    </xdr:from>
    <xdr:to>
      <xdr:col>1</xdr:col>
      <xdr:colOff>1466694</xdr:colOff>
      <xdr:row>18</xdr:row>
      <xdr:rowOff>2200053</xdr:rowOff>
    </xdr:to>
    <xdr:pic>
      <xdr:nvPicPr>
        <xdr:cNvPr id="41" name="Afbeelding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085850" y="33899475"/>
          <a:ext cx="1247619" cy="1780953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17</xdr:row>
      <xdr:rowOff>19050</xdr:rowOff>
    </xdr:from>
    <xdr:to>
      <xdr:col>1</xdr:col>
      <xdr:colOff>1590488</xdr:colOff>
      <xdr:row>17</xdr:row>
      <xdr:rowOff>2219050</xdr:rowOff>
    </xdr:to>
    <xdr:pic>
      <xdr:nvPicPr>
        <xdr:cNvPr id="40" name="Afbeelding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2025" y="31280100"/>
          <a:ext cx="1495238" cy="22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16</xdr:row>
      <xdr:rowOff>19050</xdr:rowOff>
    </xdr:from>
    <xdr:to>
      <xdr:col>1</xdr:col>
      <xdr:colOff>1628586</xdr:colOff>
      <xdr:row>16</xdr:row>
      <xdr:rowOff>2200003</xdr:rowOff>
    </xdr:to>
    <xdr:pic>
      <xdr:nvPicPr>
        <xdr:cNvPr id="39" name="Afbeelding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81075" y="29060775"/>
          <a:ext cx="1514286" cy="2180953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257175</xdr:colOff>
      <xdr:row>15</xdr:row>
      <xdr:rowOff>19050</xdr:rowOff>
    </xdr:from>
    <xdr:to>
      <xdr:col>1</xdr:col>
      <xdr:colOff>1609556</xdr:colOff>
      <xdr:row>15</xdr:row>
      <xdr:rowOff>2219050</xdr:rowOff>
    </xdr:to>
    <xdr:pic>
      <xdr:nvPicPr>
        <xdr:cNvPr id="38" name="Afbeelding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123950" y="26841450"/>
          <a:ext cx="1352381" cy="22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295275</xdr:colOff>
      <xdr:row>14</xdr:row>
      <xdr:rowOff>9525</xdr:rowOff>
    </xdr:from>
    <xdr:to>
      <xdr:col>1</xdr:col>
      <xdr:colOff>1580989</xdr:colOff>
      <xdr:row>14</xdr:row>
      <xdr:rowOff>2200001</xdr:rowOff>
    </xdr:to>
    <xdr:pic>
      <xdr:nvPicPr>
        <xdr:cNvPr id="28" name="Afbeelding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162050" y="24612600"/>
          <a:ext cx="1285714" cy="21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13</xdr:row>
      <xdr:rowOff>247650</xdr:rowOff>
    </xdr:from>
    <xdr:to>
      <xdr:col>1</xdr:col>
      <xdr:colOff>1457177</xdr:colOff>
      <xdr:row>13</xdr:row>
      <xdr:rowOff>2095269</xdr:rowOff>
    </xdr:to>
    <xdr:pic>
      <xdr:nvPicPr>
        <xdr:cNvPr id="23" name="Afbeelding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143000" y="22631400"/>
          <a:ext cx="1180952" cy="18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11</xdr:row>
      <xdr:rowOff>266700</xdr:rowOff>
    </xdr:from>
    <xdr:to>
      <xdr:col>1</xdr:col>
      <xdr:colOff>1466693</xdr:colOff>
      <xdr:row>11</xdr:row>
      <xdr:rowOff>2152414</xdr:rowOff>
    </xdr:to>
    <xdr:pic>
      <xdr:nvPicPr>
        <xdr:cNvPr id="22" name="Afbeelding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076325" y="18211800"/>
          <a:ext cx="1257143" cy="1885714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12</xdr:row>
      <xdr:rowOff>257175</xdr:rowOff>
    </xdr:from>
    <xdr:to>
      <xdr:col>1</xdr:col>
      <xdr:colOff>1476220</xdr:colOff>
      <xdr:row>12</xdr:row>
      <xdr:rowOff>2133366</xdr:rowOff>
    </xdr:to>
    <xdr:pic>
      <xdr:nvPicPr>
        <xdr:cNvPr id="18" name="Afbeelding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104900" y="20421600"/>
          <a:ext cx="1238095" cy="1876191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8</xdr:row>
      <xdr:rowOff>57150</xdr:rowOff>
    </xdr:from>
    <xdr:to>
      <xdr:col>1</xdr:col>
      <xdr:colOff>1609530</xdr:colOff>
      <xdr:row>8</xdr:row>
      <xdr:rowOff>2114293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914400" y="15782925"/>
          <a:ext cx="1561905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7</xdr:row>
      <xdr:rowOff>66675</xdr:rowOff>
    </xdr:from>
    <xdr:to>
      <xdr:col>1</xdr:col>
      <xdr:colOff>1666682</xdr:colOff>
      <xdr:row>7</xdr:row>
      <xdr:rowOff>2114294</xdr:rowOff>
    </xdr:to>
    <xdr:pic>
      <xdr:nvPicPr>
        <xdr:cNvPr id="16" name="Afbeelding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990600" y="13573125"/>
          <a:ext cx="1542857" cy="20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6</xdr:row>
      <xdr:rowOff>66675</xdr:rowOff>
    </xdr:from>
    <xdr:to>
      <xdr:col>1</xdr:col>
      <xdr:colOff>1466683</xdr:colOff>
      <xdr:row>6</xdr:row>
      <xdr:rowOff>2104770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000125" y="11353800"/>
          <a:ext cx="1333333" cy="2038095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5</xdr:row>
      <xdr:rowOff>85725</xdr:rowOff>
    </xdr:from>
    <xdr:to>
      <xdr:col>1</xdr:col>
      <xdr:colOff>1666697</xdr:colOff>
      <xdr:row>5</xdr:row>
      <xdr:rowOff>2133344</xdr:rowOff>
    </xdr:to>
    <xdr:pic>
      <xdr:nvPicPr>
        <xdr:cNvPr id="14" name="Afbeelding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104900" y="9153525"/>
          <a:ext cx="1428572" cy="20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228600</xdr:colOff>
      <xdr:row>4</xdr:row>
      <xdr:rowOff>209550</xdr:rowOff>
    </xdr:from>
    <xdr:to>
      <xdr:col>1</xdr:col>
      <xdr:colOff>1476219</xdr:colOff>
      <xdr:row>4</xdr:row>
      <xdr:rowOff>2085741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095375" y="7058025"/>
          <a:ext cx="1247619" cy="1876191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3</xdr:row>
      <xdr:rowOff>219075</xdr:rowOff>
    </xdr:from>
    <xdr:to>
      <xdr:col>1</xdr:col>
      <xdr:colOff>1523839</xdr:colOff>
      <xdr:row>3</xdr:row>
      <xdr:rowOff>2104789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104900" y="4848225"/>
          <a:ext cx="1285714" cy="1885714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2</xdr:row>
      <xdr:rowOff>219075</xdr:rowOff>
    </xdr:from>
    <xdr:to>
      <xdr:col>1</xdr:col>
      <xdr:colOff>1476224</xdr:colOff>
      <xdr:row>2</xdr:row>
      <xdr:rowOff>2085742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133475" y="2628900"/>
          <a:ext cx="1209524" cy="186666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3</xdr:row>
      <xdr:rowOff>228600</xdr:rowOff>
    </xdr:from>
    <xdr:to>
      <xdr:col>1</xdr:col>
      <xdr:colOff>609299</xdr:colOff>
      <xdr:row>3</xdr:row>
      <xdr:rowOff>228966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219200" y="3638550"/>
          <a:ext cx="228299" cy="366"/>
        </a:xfrm>
        <a:prstGeom prst="rect">
          <a:avLst/>
        </a:prstGeom>
      </xdr:spPr>
    </xdr:pic>
    <xdr:clientData/>
  </xdr:twoCellAnchor>
  <xdr:twoCellAnchor editAs="oneCell">
    <xdr:from>
      <xdr:col>1</xdr:col>
      <xdr:colOff>495299</xdr:colOff>
      <xdr:row>4</xdr:row>
      <xdr:rowOff>152400</xdr:rowOff>
    </xdr:from>
    <xdr:to>
      <xdr:col>1</xdr:col>
      <xdr:colOff>609599</xdr:colOff>
      <xdr:row>4</xdr:row>
      <xdr:rowOff>190134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 flipH="1">
          <a:off x="1333499" y="6734175"/>
          <a:ext cx="114300" cy="37734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1</xdr:row>
      <xdr:rowOff>19050</xdr:rowOff>
    </xdr:from>
    <xdr:to>
      <xdr:col>1</xdr:col>
      <xdr:colOff>1780293</xdr:colOff>
      <xdr:row>1</xdr:row>
      <xdr:rowOff>2202026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866775" y="209550"/>
          <a:ext cx="1751718" cy="2182976"/>
        </a:xfrm>
        <a:prstGeom prst="rect">
          <a:avLst/>
        </a:prstGeom>
      </xdr:spPr>
    </xdr:pic>
    <xdr:clientData/>
  </xdr:twoCellAnchor>
  <xdr:twoCellAnchor editAs="oneCell">
    <xdr:from>
      <xdr:col>1</xdr:col>
      <xdr:colOff>9526</xdr:colOff>
      <xdr:row>22</xdr:row>
      <xdr:rowOff>19050</xdr:rowOff>
    </xdr:from>
    <xdr:to>
      <xdr:col>1</xdr:col>
      <xdr:colOff>1790644</xdr:colOff>
      <xdr:row>22</xdr:row>
      <xdr:rowOff>2200275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76301" y="40157400"/>
          <a:ext cx="1781118" cy="21812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9526</xdr:colOff>
      <xdr:row>9</xdr:row>
      <xdr:rowOff>19050</xdr:rowOff>
    </xdr:from>
    <xdr:to>
      <xdr:col>1</xdr:col>
      <xdr:colOff>1790644</xdr:colOff>
      <xdr:row>9</xdr:row>
      <xdr:rowOff>2200275</xdr:rowOff>
    </xdr:to>
    <xdr:pic>
      <xdr:nvPicPr>
        <xdr:cNvPr id="24" name="Afbeelding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76301" y="42376725"/>
          <a:ext cx="1781118" cy="21812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9526</xdr:colOff>
      <xdr:row>21</xdr:row>
      <xdr:rowOff>19050</xdr:rowOff>
    </xdr:from>
    <xdr:to>
      <xdr:col>1</xdr:col>
      <xdr:colOff>1790644</xdr:colOff>
      <xdr:row>21</xdr:row>
      <xdr:rowOff>2200275</xdr:rowOff>
    </xdr:to>
    <xdr:pic>
      <xdr:nvPicPr>
        <xdr:cNvPr id="25" name="Afbeelding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876301" y="44596050"/>
          <a:ext cx="1781118" cy="2181225"/>
        </a:xfrm>
        <a:prstGeom prst="rect">
          <a:avLst/>
        </a:prstGeom>
      </xdr:spPr>
    </xdr:pic>
    <xdr:clientData/>
  </xdr:twoCellAnchor>
  <xdr:oneCellAnchor>
    <xdr:from>
      <xdr:col>1</xdr:col>
      <xdr:colOff>28575</xdr:colOff>
      <xdr:row>10</xdr:row>
      <xdr:rowOff>19050</xdr:rowOff>
    </xdr:from>
    <xdr:ext cx="1751718" cy="2182976"/>
    <xdr:pic>
      <xdr:nvPicPr>
        <xdr:cNvPr id="26" name="Afbeelding 25">
          <a:extLst>
            <a:ext uri="{FF2B5EF4-FFF2-40B4-BE49-F238E27FC236}">
              <a16:creationId xmlns:a16="http://schemas.microsoft.com/office/drawing/2014/main" id="{AA8F08DF-A4E4-4117-BDC1-A478CA278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895350" y="209550"/>
          <a:ext cx="1751718" cy="218297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2</xdr:row>
      <xdr:rowOff>0</xdr:rowOff>
    </xdr:from>
    <xdr:to>
      <xdr:col>0</xdr:col>
      <xdr:colOff>609299</xdr:colOff>
      <xdr:row>2</xdr:row>
      <xdr:rowOff>366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2638425"/>
          <a:ext cx="228299" cy="366"/>
        </a:xfrm>
        <a:prstGeom prst="rect">
          <a:avLst/>
        </a:prstGeom>
      </xdr:spPr>
    </xdr:pic>
    <xdr:clientData/>
  </xdr:twoCellAnchor>
  <xdr:twoCellAnchor editAs="oneCell">
    <xdr:from>
      <xdr:col>0</xdr:col>
      <xdr:colOff>495299</xdr:colOff>
      <xdr:row>2</xdr:row>
      <xdr:rowOff>0</xdr:rowOff>
    </xdr:from>
    <xdr:to>
      <xdr:col>0</xdr:col>
      <xdr:colOff>609599</xdr:colOff>
      <xdr:row>2</xdr:row>
      <xdr:rowOff>37734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 flipH="1">
          <a:off x="1333499" y="4781550"/>
          <a:ext cx="114300" cy="37734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2</xdr:row>
      <xdr:rowOff>9526</xdr:rowOff>
    </xdr:from>
    <xdr:to>
      <xdr:col>1</xdr:col>
      <xdr:colOff>2228850</xdr:colOff>
      <xdr:row>2</xdr:row>
      <xdr:rowOff>3664842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952625" y="200026"/>
          <a:ext cx="2076450" cy="3655316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161925</xdr:colOff>
      <xdr:row>3</xdr:row>
      <xdr:rowOff>19051</xdr:rowOff>
    </xdr:from>
    <xdr:to>
      <xdr:col>1</xdr:col>
      <xdr:colOff>2219324</xdr:colOff>
      <xdr:row>4</xdr:row>
      <xdr:rowOff>2294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64348" y="7565782"/>
          <a:ext cx="2057399" cy="3602743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7</xdr:row>
      <xdr:rowOff>19049</xdr:rowOff>
    </xdr:from>
    <xdr:to>
      <xdr:col>1</xdr:col>
      <xdr:colOff>2228705</xdr:colOff>
      <xdr:row>8</xdr:row>
      <xdr:rowOff>2197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990725" y="7572374"/>
          <a:ext cx="2038205" cy="3609975"/>
        </a:xfrm>
        <a:prstGeom prst="rect">
          <a:avLst/>
        </a:prstGeom>
      </xdr:spPr>
    </xdr:pic>
    <xdr:clientData/>
  </xdr:twoCellAnchor>
  <xdr:twoCellAnchor editAs="oneCell">
    <xdr:from>
      <xdr:col>3</xdr:col>
      <xdr:colOff>381000</xdr:colOff>
      <xdr:row>2</xdr:row>
      <xdr:rowOff>0</xdr:rowOff>
    </xdr:from>
    <xdr:to>
      <xdr:col>4</xdr:col>
      <xdr:colOff>1164</xdr:colOff>
      <xdr:row>2</xdr:row>
      <xdr:rowOff>366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190500"/>
          <a:ext cx="228299" cy="366"/>
        </a:xfrm>
        <a:prstGeom prst="rect">
          <a:avLst/>
        </a:prstGeom>
      </xdr:spPr>
    </xdr:pic>
    <xdr:clientData/>
  </xdr:twoCellAnchor>
  <xdr:twoCellAnchor editAs="oneCell">
    <xdr:from>
      <xdr:col>3</xdr:col>
      <xdr:colOff>495299</xdr:colOff>
      <xdr:row>2</xdr:row>
      <xdr:rowOff>0</xdr:rowOff>
    </xdr:from>
    <xdr:to>
      <xdr:col>4</xdr:col>
      <xdr:colOff>1464</xdr:colOff>
      <xdr:row>2</xdr:row>
      <xdr:rowOff>37734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 flipH="1">
          <a:off x="495299" y="190500"/>
          <a:ext cx="114300" cy="37734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180975</xdr:colOff>
      <xdr:row>1</xdr:row>
      <xdr:rowOff>28575</xdr:rowOff>
    </xdr:from>
    <xdr:to>
      <xdr:col>1</xdr:col>
      <xdr:colOff>2221994</xdr:colOff>
      <xdr:row>1</xdr:row>
      <xdr:rowOff>3667056</xdr:rowOff>
    </xdr:to>
    <xdr:pic>
      <xdr:nvPicPr>
        <xdr:cNvPr id="14" name="Afbeelding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981200" y="219075"/>
          <a:ext cx="2041019" cy="3638481"/>
        </a:xfrm>
        <a:prstGeom prst="rect">
          <a:avLst/>
        </a:prstGeom>
      </xdr:spPr>
    </xdr:pic>
    <xdr:clientData/>
  </xdr:twoCellAnchor>
  <xdr:twoCellAnchor editAs="oneCell">
    <xdr:from>
      <xdr:col>1</xdr:col>
      <xdr:colOff>234461</xdr:colOff>
      <xdr:row>7</xdr:row>
      <xdr:rowOff>966851</xdr:rowOff>
    </xdr:from>
    <xdr:to>
      <xdr:col>1</xdr:col>
      <xdr:colOff>2174873</xdr:colOff>
      <xdr:row>7</xdr:row>
      <xdr:rowOff>1572936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036884" y="12133082"/>
          <a:ext cx="1940412" cy="606085"/>
        </a:xfrm>
        <a:prstGeom prst="rect">
          <a:avLst/>
        </a:prstGeom>
      </xdr:spPr>
    </xdr:pic>
    <xdr:clientData/>
  </xdr:twoCellAnchor>
  <xdr:oneCellAnchor>
    <xdr:from>
      <xdr:col>1</xdr:col>
      <xdr:colOff>161925</xdr:colOff>
      <xdr:row>6</xdr:row>
      <xdr:rowOff>19051</xdr:rowOff>
    </xdr:from>
    <xdr:ext cx="2057399" cy="3602743"/>
    <xdr:pic>
      <xdr:nvPicPr>
        <xdr:cNvPr id="15" name="Afbeelding 14">
          <a:extLst>
            <a:ext uri="{FF2B5EF4-FFF2-40B4-BE49-F238E27FC236}">
              <a16:creationId xmlns:a16="http://schemas.microsoft.com/office/drawing/2014/main" id="{6AAC4E6F-007B-4E3F-9A95-5D4F9FCAD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64348" y="7565782"/>
          <a:ext cx="2057399" cy="3602743"/>
        </a:xfrm>
        <a:prstGeom prst="rect">
          <a:avLst/>
        </a:prstGeom>
      </xdr:spPr>
    </xdr:pic>
    <xdr:clientData/>
  </xdr:oneCellAnchor>
  <xdr:oneCellAnchor>
    <xdr:from>
      <xdr:col>1</xdr:col>
      <xdr:colOff>161925</xdr:colOff>
      <xdr:row>4</xdr:row>
      <xdr:rowOff>19051</xdr:rowOff>
    </xdr:from>
    <xdr:ext cx="2057399" cy="3602743"/>
    <xdr:pic>
      <xdr:nvPicPr>
        <xdr:cNvPr id="16" name="Afbeelding 15">
          <a:extLst>
            <a:ext uri="{FF2B5EF4-FFF2-40B4-BE49-F238E27FC236}">
              <a16:creationId xmlns:a16="http://schemas.microsoft.com/office/drawing/2014/main" id="{407072EE-232B-49CC-ABD1-A7CD64759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64348" y="14804782"/>
          <a:ext cx="2057399" cy="3602743"/>
        </a:xfrm>
        <a:prstGeom prst="rect">
          <a:avLst/>
        </a:prstGeom>
      </xdr:spPr>
    </xdr:pic>
    <xdr:clientData/>
  </xdr:oneCellAnchor>
  <xdr:oneCellAnchor>
    <xdr:from>
      <xdr:col>1</xdr:col>
      <xdr:colOff>161925</xdr:colOff>
      <xdr:row>5</xdr:row>
      <xdr:rowOff>19051</xdr:rowOff>
    </xdr:from>
    <xdr:ext cx="2057399" cy="3602743"/>
    <xdr:pic>
      <xdr:nvPicPr>
        <xdr:cNvPr id="20" name="Afbeelding 19">
          <a:extLst>
            <a:ext uri="{FF2B5EF4-FFF2-40B4-BE49-F238E27FC236}">
              <a16:creationId xmlns:a16="http://schemas.microsoft.com/office/drawing/2014/main" id="{72CCCF83-5AFE-4A15-B348-FBC3D52CF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64348" y="18424282"/>
          <a:ext cx="2057399" cy="3602743"/>
        </a:xfrm>
        <a:prstGeom prst="rect">
          <a:avLst/>
        </a:prstGeom>
      </xdr:spPr>
    </xdr:pic>
    <xdr:clientData/>
  </xdr:oneCellAnchor>
  <xdr:oneCellAnchor>
    <xdr:from>
      <xdr:col>1</xdr:col>
      <xdr:colOff>161925</xdr:colOff>
      <xdr:row>8</xdr:row>
      <xdr:rowOff>19051</xdr:rowOff>
    </xdr:from>
    <xdr:ext cx="2057399" cy="3602743"/>
    <xdr:pic>
      <xdr:nvPicPr>
        <xdr:cNvPr id="21" name="Afbeelding 20">
          <a:extLst>
            <a:ext uri="{FF2B5EF4-FFF2-40B4-BE49-F238E27FC236}">
              <a16:creationId xmlns:a16="http://schemas.microsoft.com/office/drawing/2014/main" id="{A5B7445C-5441-4BD0-8325-602B4B096D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64348" y="7565782"/>
          <a:ext cx="2057399" cy="3602743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24675</xdr:colOff>
      <xdr:row>2</xdr:row>
      <xdr:rowOff>19050</xdr:rowOff>
    </xdr:from>
    <xdr:to>
      <xdr:col>1</xdr:col>
      <xdr:colOff>714375</xdr:colOff>
      <xdr:row>2</xdr:row>
      <xdr:rowOff>647524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8334" r="1666"/>
        <a:stretch/>
      </xdr:blipFill>
      <xdr:spPr>
        <a:xfrm>
          <a:off x="634275" y="209550"/>
          <a:ext cx="689700" cy="628474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5</xdr:row>
      <xdr:rowOff>28576</xdr:rowOff>
    </xdr:from>
    <xdr:to>
      <xdr:col>1</xdr:col>
      <xdr:colOff>704850</xdr:colOff>
      <xdr:row>5</xdr:row>
      <xdr:rowOff>638192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l="-1" r="3717"/>
        <a:stretch/>
      </xdr:blipFill>
      <xdr:spPr>
        <a:xfrm>
          <a:off x="638175" y="2276476"/>
          <a:ext cx="676275" cy="609616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4</xdr:row>
      <xdr:rowOff>47626</xdr:rowOff>
    </xdr:from>
    <xdr:to>
      <xdr:col>1</xdr:col>
      <xdr:colOff>716973</xdr:colOff>
      <xdr:row>4</xdr:row>
      <xdr:rowOff>657226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" y="2085976"/>
          <a:ext cx="678873" cy="60960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3</xdr:row>
      <xdr:rowOff>57150</xdr:rowOff>
    </xdr:from>
    <xdr:to>
      <xdr:col>1</xdr:col>
      <xdr:colOff>752475</xdr:colOff>
      <xdr:row>3</xdr:row>
      <xdr:rowOff>683234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/>
        <a:srcRect l="7200" r="-799"/>
        <a:stretch/>
      </xdr:blipFill>
      <xdr:spPr>
        <a:xfrm>
          <a:off x="638175" y="1171575"/>
          <a:ext cx="723900" cy="626084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</xdr:row>
      <xdr:rowOff>47625</xdr:rowOff>
    </xdr:from>
    <xdr:to>
      <xdr:col>1</xdr:col>
      <xdr:colOff>676200</xdr:colOff>
      <xdr:row>1</xdr:row>
      <xdr:rowOff>609530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5800" y="238125"/>
          <a:ext cx="600000" cy="5619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1</xdr:row>
      <xdr:rowOff>19048</xdr:rowOff>
    </xdr:from>
    <xdr:to>
      <xdr:col>1</xdr:col>
      <xdr:colOff>662940</xdr:colOff>
      <xdr:row>1</xdr:row>
      <xdr:rowOff>1106697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52526" y="209548"/>
          <a:ext cx="647699" cy="1087649"/>
        </a:xfrm>
        <a:prstGeom prst="rect">
          <a:avLst/>
        </a:prstGeom>
      </xdr:spPr>
    </xdr:pic>
    <xdr:clientData/>
  </xdr:twoCellAnchor>
  <xdr:twoCellAnchor>
    <xdr:from>
      <xdr:col>0</xdr:col>
      <xdr:colOff>1090616</xdr:colOff>
      <xdr:row>2</xdr:row>
      <xdr:rowOff>9524</xdr:rowOff>
    </xdr:from>
    <xdr:to>
      <xdr:col>1</xdr:col>
      <xdr:colOff>752475</xdr:colOff>
      <xdr:row>2</xdr:row>
      <xdr:rowOff>1094837</xdr:rowOff>
    </xdr:to>
    <xdr:grpSp>
      <xdr:nvGrpSpPr>
        <xdr:cNvPr id="8" name="Groep 7">
          <a:extLst>
            <a:ext uri="{FF2B5EF4-FFF2-40B4-BE49-F238E27FC236}">
              <a16:creationId xmlns:a16="http://schemas.microsoft.com/office/drawing/2014/main" id="{C2E0B3FE-4C51-4ACE-AFFC-1A2C9E8D7EF1}"/>
            </a:ext>
          </a:extLst>
        </xdr:cNvPr>
        <xdr:cNvGrpSpPr/>
      </xdr:nvGrpSpPr>
      <xdr:grpSpPr>
        <a:xfrm>
          <a:off x="1086806" y="1316354"/>
          <a:ext cx="825814" cy="1081503"/>
          <a:chOff x="1090616" y="1323974"/>
          <a:chExt cx="795334" cy="1085313"/>
        </a:xfrm>
      </xdr:grpSpPr>
      <xdr:pic>
        <xdr:nvPicPr>
          <xdr:cNvPr id="3" name="Afbeelding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1209675" y="1323974"/>
            <a:ext cx="676275" cy="1085313"/>
          </a:xfrm>
          <a:prstGeom prst="rect">
            <a:avLst/>
          </a:prstGeom>
        </xdr:spPr>
      </xdr:pic>
      <xdr:pic>
        <xdr:nvPicPr>
          <xdr:cNvPr id="4" name="Afbeelding 3">
            <a:extLst>
              <a:ext uri="{FF2B5EF4-FFF2-40B4-BE49-F238E27FC236}">
                <a16:creationId xmlns:a16="http://schemas.microsoft.com/office/drawing/2014/main" id="{CCD2AA5D-AB73-4090-8F1F-B2B48BB4CE0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0863" t="4" r="11750" b="21865"/>
          <a:stretch/>
        </xdr:blipFill>
        <xdr:spPr>
          <a:xfrm>
            <a:off x="1476000" y="2149316"/>
            <a:ext cx="108000" cy="144000"/>
          </a:xfrm>
          <a:prstGeom prst="rect">
            <a:avLst/>
          </a:prstGeom>
        </xdr:spPr>
      </xdr:pic>
      <xdr:pic>
        <xdr:nvPicPr>
          <xdr:cNvPr id="5" name="Afbeelding 4">
            <a:extLst>
              <a:ext uri="{FF2B5EF4-FFF2-40B4-BE49-F238E27FC236}">
                <a16:creationId xmlns:a16="http://schemas.microsoft.com/office/drawing/2014/main" id="{0718EB08-A0CD-4F77-9614-8C3E502D6C4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 rot="16200000">
            <a:off x="1104901" y="1695450"/>
            <a:ext cx="257143" cy="285714"/>
          </a:xfrm>
          <a:prstGeom prst="rect">
            <a:avLst/>
          </a:prstGeom>
        </xdr:spPr>
      </xdr:pic>
      <xdr:pic>
        <xdr:nvPicPr>
          <xdr:cNvPr id="6" name="Afbeelding 5">
            <a:extLst>
              <a:ext uri="{FF2B5EF4-FFF2-40B4-BE49-F238E27FC236}">
                <a16:creationId xmlns:a16="http://schemas.microsoft.com/office/drawing/2014/main" id="{D798A3E7-2013-4213-9744-CF8761D30D5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t="827" b="13459"/>
          <a:stretch/>
        </xdr:blipFill>
        <xdr:spPr>
          <a:xfrm rot="16200000">
            <a:off x="1165536" y="1417396"/>
            <a:ext cx="157571" cy="197413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1052518</xdr:colOff>
      <xdr:row>3</xdr:row>
      <xdr:rowOff>6191</xdr:rowOff>
    </xdr:from>
    <xdr:to>
      <xdr:col>1</xdr:col>
      <xdr:colOff>695325</xdr:colOff>
      <xdr:row>3</xdr:row>
      <xdr:rowOff>1119901</xdr:rowOff>
    </xdr:to>
    <xdr:grpSp>
      <xdr:nvGrpSpPr>
        <xdr:cNvPr id="12" name="Groep 11">
          <a:extLst>
            <a:ext uri="{FF2B5EF4-FFF2-40B4-BE49-F238E27FC236}">
              <a16:creationId xmlns:a16="http://schemas.microsoft.com/office/drawing/2014/main" id="{4DA5E198-9C05-4414-9EBB-83115D11BE25}"/>
            </a:ext>
          </a:extLst>
        </xdr:cNvPr>
        <xdr:cNvGrpSpPr/>
      </xdr:nvGrpSpPr>
      <xdr:grpSpPr>
        <a:xfrm>
          <a:off x="1048708" y="2436971"/>
          <a:ext cx="810572" cy="1115615"/>
          <a:chOff x="1052518" y="2444591"/>
          <a:chExt cx="776282" cy="1113710"/>
        </a:xfrm>
      </xdr:grpSpPr>
      <xdr:pic>
        <xdr:nvPicPr>
          <xdr:cNvPr id="10" name="Afbeelding 9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/>
          <a:stretch>
            <a:fillRect/>
          </a:stretch>
        </xdr:blipFill>
        <xdr:spPr>
          <a:xfrm>
            <a:off x="1171576" y="2457450"/>
            <a:ext cx="657224" cy="1100851"/>
          </a:xfrm>
          <a:prstGeom prst="rect">
            <a:avLst/>
          </a:prstGeom>
        </xdr:spPr>
      </xdr:pic>
      <xdr:pic>
        <xdr:nvPicPr>
          <xdr:cNvPr id="23" name="Afbeelding 22">
            <a:extLst>
              <a:ext uri="{FF2B5EF4-FFF2-40B4-BE49-F238E27FC236}">
                <a16:creationId xmlns:a16="http://schemas.microsoft.com/office/drawing/2014/main" id="{76B2E507-4AB8-4C22-8486-642C7221621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t="827" b="13459"/>
          <a:stretch/>
        </xdr:blipFill>
        <xdr:spPr>
          <a:xfrm rot="16200000">
            <a:off x="1136961" y="3255721"/>
            <a:ext cx="157571" cy="197413"/>
          </a:xfrm>
          <a:prstGeom prst="rect">
            <a:avLst/>
          </a:prstGeom>
        </xdr:spPr>
      </xdr:pic>
      <xdr:pic>
        <xdr:nvPicPr>
          <xdr:cNvPr id="25" name="Afbeelding 24">
            <a:extLst>
              <a:ext uri="{FF2B5EF4-FFF2-40B4-BE49-F238E27FC236}">
                <a16:creationId xmlns:a16="http://schemas.microsoft.com/office/drawing/2014/main" id="{E4E0864D-F23E-4DCC-8DA9-F1A93C0059C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t="1" b="11800"/>
          <a:stretch/>
        </xdr:blipFill>
        <xdr:spPr>
          <a:xfrm rot="16200000">
            <a:off x="1049946" y="2855307"/>
            <a:ext cx="257143" cy="252000"/>
          </a:xfrm>
          <a:prstGeom prst="rect">
            <a:avLst/>
          </a:prstGeom>
        </xdr:spPr>
      </xdr:pic>
      <xdr:pic>
        <xdr:nvPicPr>
          <xdr:cNvPr id="26" name="Afbeelding 25">
            <a:extLst>
              <a:ext uri="{FF2B5EF4-FFF2-40B4-BE49-F238E27FC236}">
                <a16:creationId xmlns:a16="http://schemas.microsoft.com/office/drawing/2014/main" id="{4828AA22-5C32-46DB-9F65-E5DC7E95215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0863" t="4" r="11750" b="21865"/>
          <a:stretch/>
        </xdr:blipFill>
        <xdr:spPr>
          <a:xfrm>
            <a:off x="1456950" y="2444591"/>
            <a:ext cx="108000" cy="144000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1052519</xdr:colOff>
      <xdr:row>4</xdr:row>
      <xdr:rowOff>38101</xdr:rowOff>
    </xdr:from>
    <xdr:to>
      <xdr:col>1</xdr:col>
      <xdr:colOff>697229</xdr:colOff>
      <xdr:row>5</xdr:row>
      <xdr:rowOff>1</xdr:rowOff>
    </xdr:to>
    <xdr:grpSp>
      <xdr:nvGrpSpPr>
        <xdr:cNvPr id="37" name="Groep 36">
          <a:extLst>
            <a:ext uri="{FF2B5EF4-FFF2-40B4-BE49-F238E27FC236}">
              <a16:creationId xmlns:a16="http://schemas.microsoft.com/office/drawing/2014/main" id="{994CE639-BD25-4293-A99E-79690F064F10}"/>
            </a:ext>
          </a:extLst>
        </xdr:cNvPr>
        <xdr:cNvGrpSpPr/>
      </xdr:nvGrpSpPr>
      <xdr:grpSpPr>
        <a:xfrm>
          <a:off x="1048709" y="3590926"/>
          <a:ext cx="812475" cy="1085850"/>
          <a:chOff x="1052519" y="3600451"/>
          <a:chExt cx="778185" cy="1085850"/>
        </a:xfrm>
      </xdr:grpSpPr>
      <xdr:pic>
        <xdr:nvPicPr>
          <xdr:cNvPr id="11" name="Afbeelding 10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/>
          <a:stretch>
            <a:fillRect/>
          </a:stretch>
        </xdr:blipFill>
        <xdr:spPr>
          <a:xfrm>
            <a:off x="1162049" y="3600451"/>
            <a:ext cx="668655" cy="1085850"/>
          </a:xfrm>
          <a:prstGeom prst="rect">
            <a:avLst/>
          </a:prstGeom>
        </xdr:spPr>
      </xdr:pic>
      <xdr:pic>
        <xdr:nvPicPr>
          <xdr:cNvPr id="22" name="Afbeelding 21">
            <a:extLst>
              <a:ext uri="{FF2B5EF4-FFF2-40B4-BE49-F238E27FC236}">
                <a16:creationId xmlns:a16="http://schemas.microsoft.com/office/drawing/2014/main" id="{55E1180D-D026-491C-9CBD-0F8986E11F0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t="827" b="13459"/>
          <a:stretch/>
        </xdr:blipFill>
        <xdr:spPr>
          <a:xfrm rot="16200000">
            <a:off x="1127436" y="3703396"/>
            <a:ext cx="157571" cy="197413"/>
          </a:xfrm>
          <a:prstGeom prst="rect">
            <a:avLst/>
          </a:prstGeom>
        </xdr:spPr>
      </xdr:pic>
      <xdr:pic>
        <xdr:nvPicPr>
          <xdr:cNvPr id="27" name="Afbeelding 26">
            <a:extLst>
              <a:ext uri="{FF2B5EF4-FFF2-40B4-BE49-F238E27FC236}">
                <a16:creationId xmlns:a16="http://schemas.microsoft.com/office/drawing/2014/main" id="{6B9D3496-89A4-473E-B156-259DF0A41B1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t="1" b="11800"/>
          <a:stretch/>
        </xdr:blipFill>
        <xdr:spPr>
          <a:xfrm rot="16200000">
            <a:off x="1049947" y="4036406"/>
            <a:ext cx="257143" cy="252000"/>
          </a:xfrm>
          <a:prstGeom prst="rect">
            <a:avLst/>
          </a:prstGeom>
        </xdr:spPr>
      </xdr:pic>
      <xdr:pic>
        <xdr:nvPicPr>
          <xdr:cNvPr id="29" name="Afbeelding 28">
            <a:extLst>
              <a:ext uri="{FF2B5EF4-FFF2-40B4-BE49-F238E27FC236}">
                <a16:creationId xmlns:a16="http://schemas.microsoft.com/office/drawing/2014/main" id="{DE9163F1-27D0-4E0A-A90B-DE973E7C4FA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0863" t="4" r="11750" b="21865"/>
          <a:stretch/>
        </xdr:blipFill>
        <xdr:spPr>
          <a:xfrm>
            <a:off x="1418850" y="4454366"/>
            <a:ext cx="108000" cy="144000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57152</xdr:colOff>
      <xdr:row>5</xdr:row>
      <xdr:rowOff>9524</xdr:rowOff>
    </xdr:from>
    <xdr:to>
      <xdr:col>1</xdr:col>
      <xdr:colOff>753667</xdr:colOff>
      <xdr:row>5</xdr:row>
      <xdr:rowOff>1123949</xdr:rowOff>
    </xdr:to>
    <xdr:grpSp>
      <xdr:nvGrpSpPr>
        <xdr:cNvPr id="38" name="Groep 37">
          <a:extLst>
            <a:ext uri="{FF2B5EF4-FFF2-40B4-BE49-F238E27FC236}">
              <a16:creationId xmlns:a16="http://schemas.microsoft.com/office/drawing/2014/main" id="{900AC5E5-5693-4EDE-ABCB-4C118D9A92E4}"/>
            </a:ext>
          </a:extLst>
        </xdr:cNvPr>
        <xdr:cNvGrpSpPr/>
      </xdr:nvGrpSpPr>
      <xdr:grpSpPr>
        <a:xfrm>
          <a:off x="1215392" y="4688204"/>
          <a:ext cx="698420" cy="1116330"/>
          <a:chOff x="1190627" y="4695824"/>
          <a:chExt cx="696515" cy="1114425"/>
        </a:xfrm>
      </xdr:grpSpPr>
      <xdr:pic>
        <xdr:nvPicPr>
          <xdr:cNvPr id="15" name="Afbeelding 14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 cstate="print"/>
          <a:stretch>
            <a:fillRect/>
          </a:stretch>
        </xdr:blipFill>
        <xdr:spPr>
          <a:xfrm>
            <a:off x="1190627" y="4695824"/>
            <a:ext cx="696515" cy="1114425"/>
          </a:xfrm>
          <a:prstGeom prst="rect">
            <a:avLst/>
          </a:prstGeom>
        </xdr:spPr>
      </xdr:pic>
      <xdr:pic>
        <xdr:nvPicPr>
          <xdr:cNvPr id="17" name="Afbeelding 16">
            <a:extLst>
              <a:ext uri="{FF2B5EF4-FFF2-40B4-BE49-F238E27FC236}">
                <a16:creationId xmlns:a16="http://schemas.microsoft.com/office/drawing/2014/main" id="{C6F7C85B-6A54-4F9F-B746-B8D685FD476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t="-1018" b="15305"/>
          <a:stretch/>
        </xdr:blipFill>
        <xdr:spPr>
          <a:xfrm rot="16200000">
            <a:off x="1541534" y="5115018"/>
            <a:ext cx="285714" cy="216000"/>
          </a:xfrm>
          <a:prstGeom prst="rect">
            <a:avLst/>
          </a:prstGeom>
        </xdr:spPr>
      </xdr:pic>
      <xdr:pic>
        <xdr:nvPicPr>
          <xdr:cNvPr id="20" name="Afbeelding 19">
            <a:extLst>
              <a:ext uri="{FF2B5EF4-FFF2-40B4-BE49-F238E27FC236}">
                <a16:creationId xmlns:a16="http://schemas.microsoft.com/office/drawing/2014/main" id="{E9596BD3-8DC8-4107-95CB-7378B7557177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1" t="3" r="32612" b="-4"/>
          <a:stretch/>
        </xdr:blipFill>
        <xdr:spPr>
          <a:xfrm>
            <a:off x="1500191" y="5562599"/>
            <a:ext cx="108000" cy="184309"/>
          </a:xfrm>
          <a:prstGeom prst="rect">
            <a:avLst/>
          </a:prstGeom>
        </xdr:spPr>
      </xdr:pic>
      <xdr:pic>
        <xdr:nvPicPr>
          <xdr:cNvPr id="30" name="Afbeelding 29">
            <a:extLst>
              <a:ext uri="{FF2B5EF4-FFF2-40B4-BE49-F238E27FC236}">
                <a16:creationId xmlns:a16="http://schemas.microsoft.com/office/drawing/2014/main" id="{BCB562D3-9061-4946-A974-A343B0FCAF4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3377" t="18871" r="8081" b="18606"/>
          <a:stretch/>
        </xdr:blipFill>
        <xdr:spPr>
          <a:xfrm rot="16200000">
            <a:off x="1671900" y="4832475"/>
            <a:ext cx="108000" cy="144000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76201</xdr:colOff>
      <xdr:row>5</xdr:row>
      <xdr:rowOff>1114424</xdr:rowOff>
    </xdr:from>
    <xdr:to>
      <xdr:col>1</xdr:col>
      <xdr:colOff>752475</xdr:colOff>
      <xdr:row>6</xdr:row>
      <xdr:rowOff>1121547</xdr:rowOff>
    </xdr:to>
    <xdr:grpSp>
      <xdr:nvGrpSpPr>
        <xdr:cNvPr id="39" name="Groep 38">
          <a:extLst>
            <a:ext uri="{FF2B5EF4-FFF2-40B4-BE49-F238E27FC236}">
              <a16:creationId xmlns:a16="http://schemas.microsoft.com/office/drawing/2014/main" id="{081EBD64-CBE7-4BF9-A037-7B25906A637F}"/>
            </a:ext>
          </a:extLst>
        </xdr:cNvPr>
        <xdr:cNvGrpSpPr/>
      </xdr:nvGrpSpPr>
      <xdr:grpSpPr>
        <a:xfrm>
          <a:off x="1238251" y="5793104"/>
          <a:ext cx="674369" cy="1132978"/>
          <a:chOff x="1209676" y="5800724"/>
          <a:chExt cx="676274" cy="1131073"/>
        </a:xfrm>
      </xdr:grpSpPr>
      <xdr:pic>
        <xdr:nvPicPr>
          <xdr:cNvPr id="14" name="Afbeelding 13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 cstate="print"/>
          <a:stretch>
            <a:fillRect/>
          </a:stretch>
        </xdr:blipFill>
        <xdr:spPr>
          <a:xfrm>
            <a:off x="1209676" y="5829300"/>
            <a:ext cx="676274" cy="1102497"/>
          </a:xfrm>
          <a:prstGeom prst="rect">
            <a:avLst/>
          </a:prstGeom>
        </xdr:spPr>
      </xdr:pic>
      <xdr:pic>
        <xdr:nvPicPr>
          <xdr:cNvPr id="31" name="Afbeelding 30">
            <a:extLst>
              <a:ext uri="{FF2B5EF4-FFF2-40B4-BE49-F238E27FC236}">
                <a16:creationId xmlns:a16="http://schemas.microsoft.com/office/drawing/2014/main" id="{5F754502-456C-4CE4-9F8B-57C40CD334C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3377" t="18871" r="8081" b="18606"/>
          <a:stretch/>
        </xdr:blipFill>
        <xdr:spPr>
          <a:xfrm rot="16200000">
            <a:off x="1671900" y="6661275"/>
            <a:ext cx="108000" cy="144000"/>
          </a:xfrm>
          <a:prstGeom prst="rect">
            <a:avLst/>
          </a:prstGeom>
        </xdr:spPr>
      </xdr:pic>
      <xdr:pic>
        <xdr:nvPicPr>
          <xdr:cNvPr id="32" name="Afbeelding 31">
            <a:extLst>
              <a:ext uri="{FF2B5EF4-FFF2-40B4-BE49-F238E27FC236}">
                <a16:creationId xmlns:a16="http://schemas.microsoft.com/office/drawing/2014/main" id="{435065C9-D244-418F-A3FC-B46745292C3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l="4942" t="29702" r="-5741" b="13156"/>
          <a:stretch/>
        </xdr:blipFill>
        <xdr:spPr>
          <a:xfrm rot="16200000">
            <a:off x="1591332" y="6316857"/>
            <a:ext cx="288000" cy="144000"/>
          </a:xfrm>
          <a:prstGeom prst="rect">
            <a:avLst/>
          </a:prstGeom>
        </xdr:spPr>
      </xdr:pic>
      <xdr:pic>
        <xdr:nvPicPr>
          <xdr:cNvPr id="33" name="Afbeelding 32">
            <a:extLst>
              <a:ext uri="{FF2B5EF4-FFF2-40B4-BE49-F238E27FC236}">
                <a16:creationId xmlns:a16="http://schemas.microsoft.com/office/drawing/2014/main" id="{869D14D5-8CC1-427F-ACA7-657CF37138D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3887" t="3" r="8725" b="-4"/>
          <a:stretch/>
        </xdr:blipFill>
        <xdr:spPr>
          <a:xfrm>
            <a:off x="1519425" y="5800724"/>
            <a:ext cx="108000" cy="184309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47626</xdr:colOff>
      <xdr:row>7</xdr:row>
      <xdr:rowOff>28574</xdr:rowOff>
    </xdr:from>
    <xdr:to>
      <xdr:col>1</xdr:col>
      <xdr:colOff>742950</xdr:colOff>
      <xdr:row>7</xdr:row>
      <xdr:rowOff>1108305</xdr:rowOff>
    </xdr:to>
    <xdr:grpSp>
      <xdr:nvGrpSpPr>
        <xdr:cNvPr id="40" name="Groep 39">
          <a:extLst>
            <a:ext uri="{FF2B5EF4-FFF2-40B4-BE49-F238E27FC236}">
              <a16:creationId xmlns:a16="http://schemas.microsoft.com/office/drawing/2014/main" id="{BA4563F6-2254-4BF8-BF6A-2E90553B23C5}"/>
            </a:ext>
          </a:extLst>
        </xdr:cNvPr>
        <xdr:cNvGrpSpPr/>
      </xdr:nvGrpSpPr>
      <xdr:grpSpPr>
        <a:xfrm>
          <a:off x="1211581" y="6951344"/>
          <a:ext cx="689609" cy="1081636"/>
          <a:chOff x="1181101" y="6962774"/>
          <a:chExt cx="695324" cy="1079731"/>
        </a:xfrm>
      </xdr:grpSpPr>
      <xdr:pic>
        <xdr:nvPicPr>
          <xdr:cNvPr id="13" name="Afbeelding 12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 cstate="print"/>
          <a:stretch>
            <a:fillRect/>
          </a:stretch>
        </xdr:blipFill>
        <xdr:spPr>
          <a:xfrm>
            <a:off x="1181101" y="6962774"/>
            <a:ext cx="695324" cy="1079731"/>
          </a:xfrm>
          <a:prstGeom prst="rect">
            <a:avLst/>
          </a:prstGeom>
        </xdr:spPr>
      </xdr:pic>
      <xdr:pic>
        <xdr:nvPicPr>
          <xdr:cNvPr id="34" name="Afbeelding 33">
            <a:extLst>
              <a:ext uri="{FF2B5EF4-FFF2-40B4-BE49-F238E27FC236}">
                <a16:creationId xmlns:a16="http://schemas.microsoft.com/office/drawing/2014/main" id="{A514AFD2-9E2A-4B9A-AD46-E69D3B49776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3377" t="18871" r="8081" b="18606"/>
          <a:stretch/>
        </xdr:blipFill>
        <xdr:spPr>
          <a:xfrm rot="16200000">
            <a:off x="1652850" y="7080375"/>
            <a:ext cx="108000" cy="144000"/>
          </a:xfrm>
          <a:prstGeom prst="rect">
            <a:avLst/>
          </a:prstGeom>
        </xdr:spPr>
      </xdr:pic>
      <xdr:pic>
        <xdr:nvPicPr>
          <xdr:cNvPr id="35" name="Afbeelding 34">
            <a:extLst>
              <a:ext uri="{FF2B5EF4-FFF2-40B4-BE49-F238E27FC236}">
                <a16:creationId xmlns:a16="http://schemas.microsoft.com/office/drawing/2014/main" id="{4EEE51AE-A56B-47CC-B9FC-539E3C1BE5D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l="4942" t="29702" r="-5741" b="13156"/>
          <a:stretch/>
        </xdr:blipFill>
        <xdr:spPr>
          <a:xfrm rot="16200000">
            <a:off x="1562757" y="7440807"/>
            <a:ext cx="288000" cy="144000"/>
          </a:xfrm>
          <a:prstGeom prst="rect">
            <a:avLst/>
          </a:prstGeom>
        </xdr:spPr>
      </xdr:pic>
      <xdr:pic>
        <xdr:nvPicPr>
          <xdr:cNvPr id="36" name="Afbeelding 35">
            <a:extLst>
              <a:ext uri="{FF2B5EF4-FFF2-40B4-BE49-F238E27FC236}">
                <a16:creationId xmlns:a16="http://schemas.microsoft.com/office/drawing/2014/main" id="{A8839A90-CD69-41E7-8C57-9943FF57F67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3887" t="3" r="8725" b="-4"/>
          <a:stretch/>
        </xdr:blipFill>
        <xdr:spPr>
          <a:xfrm>
            <a:off x="1490850" y="7791449"/>
            <a:ext cx="108000" cy="184309"/>
          </a:xfrm>
          <a:prstGeom prst="rect">
            <a:avLst/>
          </a:prstGeom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38</xdr:row>
      <xdr:rowOff>0</xdr:rowOff>
    </xdr:from>
    <xdr:to>
      <xdr:col>1</xdr:col>
      <xdr:colOff>95250</xdr:colOff>
      <xdr:row>38</xdr:row>
      <xdr:rowOff>95250</xdr:rowOff>
    </xdr:to>
    <xdr:pic>
      <xdr:nvPicPr>
        <xdr:cNvPr id="2" name="Afbeelding 1" descr="http://www.lim-elec.be/pijlop.gif">
          <a:hlinkClick xmlns:r="http://schemas.openxmlformats.org/officeDocument/2006/relationships" r:id="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colorchange('264F87')%20;%20javascript:colornaam('5007');%20javascript:colorkleur('Briljantblauw');%20javascript:colorrgb('038-079-135')" TargetMode="External"/><Relationship Id="rId21" Type="http://schemas.openxmlformats.org/officeDocument/2006/relationships/hyperlink" Target="javascript:colorchange('4D1F1C')%20;%20javascript:colornaam('8015');%20javascript:colorkleur('Kastanjebruin');%20javascript:colorrgb('077-031-028')" TargetMode="External"/><Relationship Id="rId42" Type="http://schemas.openxmlformats.org/officeDocument/2006/relationships/hyperlink" Target="javascript:colorchange('9E969C')%20;%20javascript:colornaam('7036');%20javascript:colorkleur('Platinagrijs');%20javascript:colorrgb('158-150-156')" TargetMode="External"/><Relationship Id="rId47" Type="http://schemas.openxmlformats.org/officeDocument/2006/relationships/hyperlink" Target="javascript:colorchange('4D5C6B')%20;%20javascript:colornaam('7031');%20javascript:colorkleur('Blauwgrijs');%20javascript:colorrgb('077-092-107')" TargetMode="External"/><Relationship Id="rId63" Type="http://schemas.openxmlformats.org/officeDocument/2006/relationships/hyperlink" Target="javascript:colorchange('616969')%20;%20javascript:colornaam('7005');%20javascript:colorkleur('Muisgrijs');%20javascript:colorrgb('097-105-105')" TargetMode="External"/><Relationship Id="rId68" Type="http://schemas.openxmlformats.org/officeDocument/2006/relationships/hyperlink" Target="javascript:colorchange('738591');%20javascript:colornaam('7000');%20javascript:colorkleur('Eekhoorngrijs');%20javascript:colorrgb('115-133-148')" TargetMode="External"/><Relationship Id="rId84" Type="http://schemas.openxmlformats.org/officeDocument/2006/relationships/hyperlink" Target="javascript:colorchange('0F7033')%20;%20javascript:colornaam('6016');%20javascript:colorkleur('Turkooisgroen');%20javascript:colorrgb('015-112-051')" TargetMode="External"/><Relationship Id="rId89" Type="http://schemas.openxmlformats.org/officeDocument/2006/relationships/hyperlink" Target="javascript:colorchange('5E7D4F')%20;%20javascript:colornaam('6011');%20javascript:colorkleur('Resedagroen');%20javascript:colorrgb('094-125-079')" TargetMode="External"/><Relationship Id="rId112" Type="http://schemas.openxmlformats.org/officeDocument/2006/relationships/hyperlink" Target="javascript:colorchange('2973B8')%20;%20javascript:colornaam('5012');%20javascript:colorkleur('Lichtblauw');%20javascript:colorrgb('041-115-184')" TargetMode="External"/><Relationship Id="rId133" Type="http://schemas.openxmlformats.org/officeDocument/2006/relationships/hyperlink" Target="javascript:colorchange('824080');%20javascript:colornaam('4001');%20javascript:colorkleur('Roodlila');%20javascript:colorrgb('130-064-128')" TargetMode="External"/><Relationship Id="rId138" Type="http://schemas.openxmlformats.org/officeDocument/2006/relationships/hyperlink" Target="javascript:colorchange('D9594F')%20;%20javascript:colornaam('3022');%20javascript:colorkleur('Zalmrood');%20javascript:colorrgb('217-089-079')" TargetMode="External"/><Relationship Id="rId154" Type="http://schemas.openxmlformats.org/officeDocument/2006/relationships/hyperlink" Target="javascript:colorchange('A3171A')%20;%20javascript:colornaam('3001');%20javascript:colorkleur('Signaalrood');%20javascript:colorrgb('163-023-026')" TargetMode="External"/><Relationship Id="rId159" Type="http://schemas.openxmlformats.org/officeDocument/2006/relationships/hyperlink" Target="javascript:colorchange('EB3B1C')%20;%20javascript:colornaam('2009');%20javascript:colorkleur('Verkeersoranje');%20javascript:colorrgb('235-059-028')" TargetMode="External"/><Relationship Id="rId175" Type="http://schemas.openxmlformats.org/officeDocument/2006/relationships/hyperlink" Target="javascript:colorchange('FCB821')%20;%20javascript:colornaam('1023');%20javascript:colorkleur('Verkeersgeel');%20javascript:colorrgb('252-184-033')" TargetMode="External"/><Relationship Id="rId170" Type="http://schemas.openxmlformats.org/officeDocument/2006/relationships/hyperlink" Target="javascript:colorchange('E3A329')%20;%20javascript:colornaam('1032');%20javascript:colorkleur('Bremgeel');%20javascript:colorrgb('227-163-041')" TargetMode="External"/><Relationship Id="rId191" Type="http://schemas.openxmlformats.org/officeDocument/2006/relationships/hyperlink" Target="javascript:colorchange('FCA329')%20;%20javascript:colornaam('1003');%20javascript:colorkleur('Signaalgeel');%20javascript:colorrgb('252-163-041')" TargetMode="External"/><Relationship Id="rId16" Type="http://schemas.openxmlformats.org/officeDocument/2006/relationships/hyperlink" Target="javascript:colorchange('9C4529')%20;%20javascript:colornaam('8023');%20javascript:colorkleur('Oranjebruin');%20javascript:colorrgb('156-069-041')" TargetMode="External"/><Relationship Id="rId107" Type="http://schemas.openxmlformats.org/officeDocument/2006/relationships/hyperlink" Target="javascript:colorchange('389482')%20;%20javascript:colornaam('5018');%20javascript:colorkleur('Turkooisblauw');%20javascript:colorrgb('056-148-130')" TargetMode="External"/><Relationship Id="rId11" Type="http://schemas.openxmlformats.org/officeDocument/2006/relationships/hyperlink" Target="javascript:colorchange('F0EDE6');%20javascript:colornaam('9002');%20javascript:colorkleur('Grijswit');%20javascript:colorrgb('240-237-230')" TargetMode="External"/><Relationship Id="rId32" Type="http://schemas.openxmlformats.org/officeDocument/2006/relationships/hyperlink" Target="javascript:colorchange('D9D6DB')%20;%20javascript:colornaam('7047');%20javascript:colorkleur('Telegrijs%204');%20javascript:colorrgb('217-214-219')" TargetMode="External"/><Relationship Id="rId37" Type="http://schemas.openxmlformats.org/officeDocument/2006/relationships/hyperlink" Target="javascript:colorchange('8F9699')%20;%20javascript:colornaam('7042');%20javascript:colorkleur('Verkeersgrijs%20A');%20javascript:colorrgb('143-150-153')" TargetMode="External"/><Relationship Id="rId53" Type="http://schemas.openxmlformats.org/officeDocument/2006/relationships/hyperlink" Target="javascript:colorchange('1A2129')%20;%20javascript:colornaam('7021');%20javascript:colorkleur('Zwartgrijs');%20javascript:colorrgb('026-033-041')" TargetMode="External"/><Relationship Id="rId58" Type="http://schemas.openxmlformats.org/officeDocument/2006/relationships/hyperlink" Target="javascript:colorchange('404A54')%20;%20javascript:colornaam('7011');%20javascript:colorkleur('Staalgrijs');%20javascript:colorrgb('064-074-084')" TargetMode="External"/><Relationship Id="rId74" Type="http://schemas.openxmlformats.org/officeDocument/2006/relationships/hyperlink" Target="javascript:colorchange('7DCCBD')%20;%20javascript:colornaam('6027');%20javascript:colorkleur('Lichtgroen');%20javascript:colorrgb('125-204-189')" TargetMode="External"/><Relationship Id="rId79" Type="http://schemas.openxmlformats.org/officeDocument/2006/relationships/hyperlink" Target="javascript:colorchange('85A67A')%20;%20javascript:colornaam('6021');%20javascript:colorkleur('Bleekgroen');%20javascript:colorrgb('133-166-122')" TargetMode="External"/><Relationship Id="rId102" Type="http://schemas.openxmlformats.org/officeDocument/2006/relationships/hyperlink" Target="javascript:colorchange('2E528F')%20;%20javascript:colornaam('5023');%20javascript:colorkleur('Horizonblauw');%20javascript:colorrgb('046-082-143')" TargetMode="External"/><Relationship Id="rId123" Type="http://schemas.openxmlformats.org/officeDocument/2006/relationships/hyperlink" Target="javascript:colorchange('17336B');%20javascript:colornaam('5000');%20javascript:colorkleur('Violetblauw');%20javascript:colorrgb('023-051-107')" TargetMode="External"/><Relationship Id="rId128" Type="http://schemas.openxmlformats.org/officeDocument/2006/relationships/hyperlink" Target="javascript:colorchange('910F66')%20;%20javascript:colornaam('4006');%20javascript:colorkleur('Verkeerspurper');%20javascript:colorrgb('145-015-102')" TargetMode="External"/><Relationship Id="rId144" Type="http://schemas.openxmlformats.org/officeDocument/2006/relationships/hyperlink" Target="javascript:colorchange('D96675')%20;%20javascript:colornaam('3014');%20javascript:colorkleur('Oudrose');%20javascript:colorrgb('217-102-117')" TargetMode="External"/><Relationship Id="rId149" Type="http://schemas.openxmlformats.org/officeDocument/2006/relationships/hyperlink" Target="javascript:colorchange('2E121A')%20;%20javascript:colornaam('3007');%20javascript:colorkleur('Zwartrood');%20javascript:colorrgb('046-018-026')" TargetMode="External"/><Relationship Id="rId5" Type="http://schemas.openxmlformats.org/officeDocument/2006/relationships/hyperlink" Target="javascript:colorchange('FAFFFF')%20;%20javascript:colornaam('9010');%20javascript:colorkleur('Helderwit');%20javascript:colorrgb('250-255-255')" TargetMode="External"/><Relationship Id="rId90" Type="http://schemas.openxmlformats.org/officeDocument/2006/relationships/hyperlink" Target="javascript:colorchange('366926')%20;%20javascript:colornaam('6010');%20javascript:colorkleur('Grasgroen');%20javascript:colorrgb('054-105-038')" TargetMode="External"/><Relationship Id="rId95" Type="http://schemas.openxmlformats.org/officeDocument/2006/relationships/hyperlink" Target="javascript:colorchange('0A381F')%20;%20javascript:colornaam('6005');%20javascript:colorkleur('Mosgroen');%20javascript:colorrgb('010-056-031')" TargetMode="External"/><Relationship Id="rId160" Type="http://schemas.openxmlformats.org/officeDocument/2006/relationships/hyperlink" Target="javascript:colorchange('FA4F29')%20;%20javascript:colornaam('2008');%20javascript:colorkleur('Lichtroodoranje');%20javascript:colorrgb('250-079-041')" TargetMode="External"/><Relationship Id="rId165" Type="http://schemas.openxmlformats.org/officeDocument/2006/relationships/hyperlink" Target="javascript:colorchange('CC241C')%20;%20javascript:colornaam('2002');%20javascript:colorkleur('Bloedoranje');%20javascript:colorrgb('204-036-028')" TargetMode="External"/><Relationship Id="rId181" Type="http://schemas.openxmlformats.org/officeDocument/2006/relationships/hyperlink" Target="javascript:colorchange('FFF542')%20;%20javascript:colornaam('1016');%20javascript:colorkleur('Zwavelgeel');%20javascript:colorrgb('255-245-066')" TargetMode="External"/><Relationship Id="rId186" Type="http://schemas.openxmlformats.org/officeDocument/2006/relationships/hyperlink" Target="javascript:colorchange('AD7A4F')%20;%20javascript:colornaam('1011');%20javascript:colorkleur('Bruinbeige');%20javascript:colorrgb('173-122-079')" TargetMode="External"/><Relationship Id="rId22" Type="http://schemas.openxmlformats.org/officeDocument/2006/relationships/hyperlink" Target="javascript:colorchange('38261C')%20;%20javascript:colornaam('8014');%20javascript:colorkleur('Sepiabruin');%20javascript:colorrgb('056-038-028')" TargetMode="External"/><Relationship Id="rId27" Type="http://schemas.openxmlformats.org/officeDocument/2006/relationships/hyperlink" Target="javascript:colorchange('85382B')%20;%20javascript:colornaam('8004');%20javascript:colorkleur('Koperbruin');%20javascript:colorrgb('133-056-043')" TargetMode="External"/><Relationship Id="rId43" Type="http://schemas.openxmlformats.org/officeDocument/2006/relationships/hyperlink" Target="javascript:colorchange('D4D9DB')%20;%20javascript:colornaam('7035');%20javascript:colorkleur('Lichtgrijs');%20javascript:colorrgb('212-217-219')" TargetMode="External"/><Relationship Id="rId48" Type="http://schemas.openxmlformats.org/officeDocument/2006/relationships/hyperlink" Target="javascript:colorchange('918F87')%20;%20javascript:colornaam('7030');%20javascript:colorkleur('Steengrijs');%20javascript:colorrgb('145-143-135')" TargetMode="External"/><Relationship Id="rId64" Type="http://schemas.openxmlformats.org/officeDocument/2006/relationships/hyperlink" Target="javascript:colorchange('9C9CA6')%20;%20javascript:colornaam('7004');%20javascript:colorkleur('Signaalgrijs');%20javascript:colorrgb('156-156-166')" TargetMode="External"/><Relationship Id="rId69" Type="http://schemas.openxmlformats.org/officeDocument/2006/relationships/hyperlink" Target="javascript:colorchange('7DBDB5')%20;%20javascript:colornaam('6034');%20javascript:colorkleur('Pastelturkoois');%20javascript:colorrgb('125-189-181')" TargetMode="External"/><Relationship Id="rId113" Type="http://schemas.openxmlformats.org/officeDocument/2006/relationships/hyperlink" Target="javascript:colorchange('03142E')%20;%20javascript:colornaam('5011');%20javascript:colorkleur('Staalblauw');%20javascript:colorrgb('003-020-046')" TargetMode="External"/><Relationship Id="rId118" Type="http://schemas.openxmlformats.org/officeDocument/2006/relationships/hyperlink" Target="javascript:colorchange('002E7A')%20;%20javascript:colornaam('5005');%20javascript:colorkleur('Signaalblauw');%20javascript:colorrgb('000-046-122')" TargetMode="External"/><Relationship Id="rId134" Type="http://schemas.openxmlformats.org/officeDocument/2006/relationships/hyperlink" Target="javascript:colorchange('A61C2E')%20;%20javascript:colornaam('3031');%20javascript:colorkleur('Ori&#235;ntrood');%20javascript:colorrgb('166-028-046')" TargetMode="External"/><Relationship Id="rId139" Type="http://schemas.openxmlformats.org/officeDocument/2006/relationships/hyperlink" Target="javascript:colorchange('C71712')%20;%20javascript:colornaam('3020');%20javascript:colorkleur('Verkeersrood');%20javascript:colorrgb('199-023-018')" TargetMode="External"/><Relationship Id="rId80" Type="http://schemas.openxmlformats.org/officeDocument/2006/relationships/hyperlink" Target="javascript:colorchange('263829')%20;%20javascript:colornaam('6020');%20javascript:colorkleur('Chroomoxydegroen');%20javascript:colorrgb('038-056-041')" TargetMode="External"/><Relationship Id="rId85" Type="http://schemas.openxmlformats.org/officeDocument/2006/relationships/hyperlink" Target="javascript:colorchange('292B26')%20;%20javascript:colornaam('6015');%20javascript:colorkleur('Olijfzwart');%20javascript:colorrgb('041-043-038')" TargetMode="External"/><Relationship Id="rId150" Type="http://schemas.openxmlformats.org/officeDocument/2006/relationships/hyperlink" Target="javascript:colorchange('4F121A')%20;%20javascript:colornaam('3005');%20javascript:colorkleur('Wijnrood');%20javascript:colorrgb('079-018-026')" TargetMode="External"/><Relationship Id="rId155" Type="http://schemas.openxmlformats.org/officeDocument/2006/relationships/hyperlink" Target="javascript:colorchange('AB1F1C');%20javascript:colornaam('3000');%20javascript:colorkleur('Vuurrood');%20javascript:colorrgb('171-031-028')" TargetMode="External"/><Relationship Id="rId171" Type="http://schemas.openxmlformats.org/officeDocument/2006/relationships/hyperlink" Target="javascript:colorchange('FF8C1A')%20;%20javascript:colornaam('1028');%20javascript:colorkleur('Meloengeel');%20javascript:colorrgb('255-140-026')" TargetMode="External"/><Relationship Id="rId176" Type="http://schemas.openxmlformats.org/officeDocument/2006/relationships/hyperlink" Target="javascript:colorchange('FCBD1F')%20;%20javascript:colornaam('1021');%20javascript:colorkleur('Cadmiumgeel');%20javascript:colorrgb('252-189-031')" TargetMode="External"/><Relationship Id="rId192" Type="http://schemas.openxmlformats.org/officeDocument/2006/relationships/hyperlink" Target="javascript:colorchange('D6B075')%20;%20javascript:colornaam('1002');%20javascript:colorkleur('Zandgeel');%20javascript:colorrgb('214-176-117')" TargetMode="External"/><Relationship Id="rId12" Type="http://schemas.openxmlformats.org/officeDocument/2006/relationships/hyperlink" Target="javascript:colorchange('FFFCF0');%20javascript:colornaam('9001');%20javascript:colorkleur('Cr&#232;mewit');%20javascript:colorrgb('255-252-240')" TargetMode="External"/><Relationship Id="rId17" Type="http://schemas.openxmlformats.org/officeDocument/2006/relationships/hyperlink" Target="javascript:colorchange('0D080D')%20;%20javascript:colornaam('8022');%20javascript:colorkleur('Zwartbruin');%20javascript:colorrgb('013-008-013')" TargetMode="External"/><Relationship Id="rId33" Type="http://schemas.openxmlformats.org/officeDocument/2006/relationships/hyperlink" Target="javascript:colorchange('78828C')%20;%20javascript:colornaam('7046');%20javascript:colorkleur('Telegrijs%202');%20javascript:colorrgb('120-130-140')" TargetMode="External"/><Relationship Id="rId38" Type="http://schemas.openxmlformats.org/officeDocument/2006/relationships/hyperlink" Target="javascript:colorchange('9EA3B0')%20;%20javascript:colornaam('7040');%20javascript:colorkleur('Venstergrijs');%20javascript:colorrgb('158-163-176')" TargetMode="External"/><Relationship Id="rId59" Type="http://schemas.openxmlformats.org/officeDocument/2006/relationships/hyperlink" Target="javascript:colorchange('4A4F4A')%20;%20javascript:colornaam('7010');%20javascript:colorkleur('Tentengrijs');%20javascript:colorrgb('074-079-074')" TargetMode="External"/><Relationship Id="rId103" Type="http://schemas.openxmlformats.org/officeDocument/2006/relationships/hyperlink" Target="javascript:colorchange('00084F')%20;%20javascript:colornaam('5022');%20javascript:colorkleur('Nachtblauw');%20javascript:colorrgb('000-008-079')" TargetMode="External"/><Relationship Id="rId108" Type="http://schemas.openxmlformats.org/officeDocument/2006/relationships/hyperlink" Target="javascript:colorchange('003B80')%20;%20javascript:colornaam('5017');%20javascript:colorkleur('Verkeersblauw');%20javascript:colorrgb('000-059-128')" TargetMode="External"/><Relationship Id="rId124" Type="http://schemas.openxmlformats.org/officeDocument/2006/relationships/hyperlink" Target="javascript:colorchange('BF1773')%20;%20javascript:colornaam('4010');%20javascript:colorkleur('Telemagenta');%20javascript:colorrgb('191-023-115')" TargetMode="External"/><Relationship Id="rId129" Type="http://schemas.openxmlformats.org/officeDocument/2006/relationships/hyperlink" Target="javascript:colorchange('633D9C')%20;%20javascript:colornaam('4005');%20javascript:colorkleur('Blauwlila');%20javascript:colorrgb('099-061-156')" TargetMode="External"/><Relationship Id="rId54" Type="http://schemas.openxmlformats.org/officeDocument/2006/relationships/hyperlink" Target="javascript:colorchange('262E38')%20;%20javascript:colornaam('7016');%20javascript:colorkleur('Antracietgrijs');%20javascript:colorrgb('038-046-056')" TargetMode="External"/><Relationship Id="rId70" Type="http://schemas.openxmlformats.org/officeDocument/2006/relationships/hyperlink" Target="javascript:colorchange('428C78')%20;%20javascript:colornaam('6033');%20javascript:colorkleur('Mintturkoois');%20javascript:colorrgb('066-140-120')" TargetMode="External"/><Relationship Id="rId75" Type="http://schemas.openxmlformats.org/officeDocument/2006/relationships/hyperlink" Target="javascript:colorchange('0A5C33')%20;%20javascript:colornaam('6026');%20javascript:colorkleur('Opaalgroen');%20javascript:colorrgb('010-092-051')" TargetMode="External"/><Relationship Id="rId91" Type="http://schemas.openxmlformats.org/officeDocument/2006/relationships/hyperlink" Target="javascript:colorchange('17291C')%20;%20javascript:colornaam('6009');%20javascript:colorkleur('Sparrengroen');%20javascript:colorrgb('023-041-028')" TargetMode="External"/><Relationship Id="rId96" Type="http://schemas.openxmlformats.org/officeDocument/2006/relationships/hyperlink" Target="javascript:colorchange('0D3B2E')%20;%20javascript:colornaam('6004');%20javascript:colorkleur('Blauwgroen');%20javascript:colorrgb('013-059-046')" TargetMode="External"/><Relationship Id="rId140" Type="http://schemas.openxmlformats.org/officeDocument/2006/relationships/hyperlink" Target="javascript:colorchange('CF2942')%20;%20javascript:colornaam('3018');%20javascript:colorkleur('Aardbeirood');%20javascript:colorrgb('207-041-066')" TargetMode="External"/><Relationship Id="rId145" Type="http://schemas.openxmlformats.org/officeDocument/2006/relationships/hyperlink" Target="javascript:colorchange('961F1C')%20;%20javascript:colornaam('3013');%20javascript:colorkleur('Tomatenrood');%20javascript:colorrgb('150-031-028')" TargetMode="External"/><Relationship Id="rId161" Type="http://schemas.openxmlformats.org/officeDocument/2006/relationships/hyperlink" Target="javascript:colorchange('FF7521')%20;%20javascript:colornaam('2007');%20javascript:colorkleur('Lichthelderoranje');%20javascript:colorrgb('255-117-033')" TargetMode="External"/><Relationship Id="rId166" Type="http://schemas.openxmlformats.org/officeDocument/2006/relationships/hyperlink" Target="javascript:colorchange('BA2E21')%20;%20javascript:colornaam('2001');%20javascript:colorkleur('Roodoranje');%20javascript:colorrgb('186-046-033')" TargetMode="External"/><Relationship Id="rId182" Type="http://schemas.openxmlformats.org/officeDocument/2006/relationships/hyperlink" Target="javascript:colorchange('FCEBCC')%20;%20javascript:colornaam('1015');%20javascript:colorkleur('Lichtivoor');%20javascript:colorrgb('252-235-204')" TargetMode="External"/><Relationship Id="rId187" Type="http://schemas.openxmlformats.org/officeDocument/2006/relationships/hyperlink" Target="javascript:colorchange('E37A1F')%20;%20javascript:colornaam('1007');%20javascript:colorkleur('Narcissengeel');%20javascript:colorrgb('227-122-031')" TargetMode="External"/><Relationship Id="rId1" Type="http://schemas.openxmlformats.org/officeDocument/2006/relationships/hyperlink" Target="javascript:colorchange('DBE3DE')%20;%20javascript:colornaam('9018');%20javascript:colorkleur('Papyruswit');%20javascript:colorrgb('219-227-222')" TargetMode="External"/><Relationship Id="rId6" Type="http://schemas.openxmlformats.org/officeDocument/2006/relationships/hyperlink" Target="javascript:colorchange('7D7A78')%20;%20javascript:colornaam('9007');%20javascript:colorkleur('Grijsaluminium');%20javascript:colorrgb('125-122-120')" TargetMode="External"/><Relationship Id="rId23" Type="http://schemas.openxmlformats.org/officeDocument/2006/relationships/hyperlink" Target="javascript:colorchange('541F1F')%20;%20javascript:colornaam('8012');%20javascript:colorkleur('Roodbruin');%20javascript:colorrgb('084-031-031')" TargetMode="External"/><Relationship Id="rId28" Type="http://schemas.openxmlformats.org/officeDocument/2006/relationships/hyperlink" Target="javascript:colorchange('733B24')%20;%20javascript:colornaam('8003');%20javascript:colorkleur('Leembruin');%20javascript:colorrgb('115-059-036')" TargetMode="External"/><Relationship Id="rId49" Type="http://schemas.openxmlformats.org/officeDocument/2006/relationships/hyperlink" Target="javascript:colorchange('263338')%20;%20javascript:colornaam('7026');%20javascript:colorkleur('Granietgrijs');%20javascript:colorrgb('038-051-056')" TargetMode="External"/><Relationship Id="rId114" Type="http://schemas.openxmlformats.org/officeDocument/2006/relationships/hyperlink" Target="javascript:colorchange('002B70')%20;%20javascript:colornaam('5010');%20javascript:colorkleur('Gentiaanblauw');%20javascript:colorrgb('000-043-112')" TargetMode="External"/><Relationship Id="rId119" Type="http://schemas.openxmlformats.org/officeDocument/2006/relationships/hyperlink" Target="javascript:colorchange('030D1F')%20;%20javascript:colornaam('5004');%20javascript:colorkleur('Zwartblauw');%20javascript:colorrgb('003-013-031')" TargetMode="External"/><Relationship Id="rId44" Type="http://schemas.openxmlformats.org/officeDocument/2006/relationships/hyperlink" Target="javascript:colorchange('8F8770')%20;%20javascript:colornaam('7034');%20javascript:colorkleur('Geelgrijs');%20javascript:colorrgb('143-135-112')" TargetMode="External"/><Relationship Id="rId60" Type="http://schemas.openxmlformats.org/officeDocument/2006/relationships/hyperlink" Target="javascript:colorchange('4D524A')%20;%20javascript:colornaam('7009');%20javascript:colorkleur('Groengrijs');%20javascript:colorrgb('077-082-074')" TargetMode="External"/><Relationship Id="rId65" Type="http://schemas.openxmlformats.org/officeDocument/2006/relationships/hyperlink" Target="javascript:colorchange('707061')%20;%20javascript:colornaam('7003');%20javascript:colorkleur('Mosgrijs');%20javascript:colorrgb('112-112-097')" TargetMode="External"/><Relationship Id="rId81" Type="http://schemas.openxmlformats.org/officeDocument/2006/relationships/hyperlink" Target="javascript:colorchange('BFE3BA')%20;%20javascript:colornaam('6019');%20javascript:colorkleur('Witgroen');%20javascript:colorrgb('191-227-186')" TargetMode="External"/><Relationship Id="rId86" Type="http://schemas.openxmlformats.org/officeDocument/2006/relationships/hyperlink" Target="javascript:colorchange('333026')%20;%20javascript:colornaam('6014');%20javascript:colorkleur('Olijfgeel');%20javascript:colorrgb('051-048-038')" TargetMode="External"/><Relationship Id="rId130" Type="http://schemas.openxmlformats.org/officeDocument/2006/relationships/hyperlink" Target="javascript:colorchange('5C082B')%20;%20javascript:colornaam('4004');%20javascript:colorkleur('Bordeauxviolet');%20javascript:colorrgb('092-008-043')" TargetMode="External"/><Relationship Id="rId135" Type="http://schemas.openxmlformats.org/officeDocument/2006/relationships/hyperlink" Target="javascript:colorchange('B51233')%20;%20javascript:colornaam('3027');%20javascript:colorkleur('Framboosrood');%20javascript:colorrgb('181-018-051')" TargetMode="External"/><Relationship Id="rId151" Type="http://schemas.openxmlformats.org/officeDocument/2006/relationships/hyperlink" Target="javascript:colorchange('690F14')%20;%20javascript:colornaam('3004');%20javascript:colorkleur('Purperrood');%20javascript:colorrgb('105-015-020')" TargetMode="External"/><Relationship Id="rId156" Type="http://schemas.openxmlformats.org/officeDocument/2006/relationships/hyperlink" Target="javascript:colorchange('DE5247')%20;%20javascript:colornaam('2012');%20javascript:colorkleur('Zalmoranje');%20javascript:colorrgb('222-082-071')" TargetMode="External"/><Relationship Id="rId177" Type="http://schemas.openxmlformats.org/officeDocument/2006/relationships/hyperlink" Target="javascript:colorchange('9C8F61')%20;%20javascript:colornaam('1020');%20javascript:colorkleur('Olijfgeel%20A');%20javascript:colorrgb('156-143-097')" TargetMode="External"/><Relationship Id="rId172" Type="http://schemas.openxmlformats.org/officeDocument/2006/relationships/hyperlink" Target="javascript:colorchange('997521')%20;%20javascript:colornaam('1027');%20javascript:colorkleur('Kerriegeel');%20javascript:colorrgb('153-117-033')" TargetMode="External"/><Relationship Id="rId193" Type="http://schemas.openxmlformats.org/officeDocument/2006/relationships/hyperlink" Target="javascript:colorchange('D9BA8C')%20;%20javascript:colornaam('1001');%20javascript:colorkleur('Beige');%20javascript:colorrgb('217-186-140')" TargetMode="External"/><Relationship Id="rId13" Type="http://schemas.openxmlformats.org/officeDocument/2006/relationships/hyperlink" Target="javascript:colorchange('402E21')%20;%20javascript:colornaam('8028');%20javascript:colorkleur('Terrabruin');%20javascript:colorrgb('064-046-033')" TargetMode="External"/><Relationship Id="rId18" Type="http://schemas.openxmlformats.org/officeDocument/2006/relationships/hyperlink" Target="javascript:colorchange('2B2629')%20;%20javascript:colornaam('8019');%20javascript:colorkleur('Grijsbruin');%20javascript:colorrgb('043-038-041')" TargetMode="External"/><Relationship Id="rId39" Type="http://schemas.openxmlformats.org/officeDocument/2006/relationships/hyperlink" Target="javascript:colorchange('615E59')%20;%20javascript:colornaam('7039');%20javascript:colorkleur('Kwartsgrijs');%20javascript:colorrgb('097-094-089')" TargetMode="External"/><Relationship Id="rId109" Type="http://schemas.openxmlformats.org/officeDocument/2006/relationships/hyperlink" Target="javascript:colorchange('1761AB')%20;%20javascript:colornaam('5015');%20javascript:colorkleur('Hemelsblauw');%20javascript:colorrgb('023-097-171')" TargetMode="External"/><Relationship Id="rId34" Type="http://schemas.openxmlformats.org/officeDocument/2006/relationships/hyperlink" Target="javascript:colorchange('8F949E')%20;%20javascript:colornaam('7045');%20javascript:colorkleur('Telegrijs%201');%20javascript:colorrgb('143-148-158')" TargetMode="External"/><Relationship Id="rId50" Type="http://schemas.openxmlformats.org/officeDocument/2006/relationships/hyperlink" Target="javascript:colorchange('303845')%20;%20javascript:colornaam('7024');%20javascript:colorkleur('Grafietgrijs');%20javascript:colorrgb('048-056-069')" TargetMode="External"/><Relationship Id="rId55" Type="http://schemas.openxmlformats.org/officeDocument/2006/relationships/hyperlink" Target="javascript:colorchange('3D4252')%20;%20javascript:colornaam('7015');%20javascript:colorkleur('Leisteengrijs');%20javascript:colorrgb('061-066-082')" TargetMode="External"/><Relationship Id="rId76" Type="http://schemas.openxmlformats.org/officeDocument/2006/relationships/hyperlink" Target="javascript:colorchange('4A6E33')%20;%20javascript:colornaam('6025');%20javascript:colorkleur('Varengroen');%20javascript:colorrgb('074-110-051')" TargetMode="External"/><Relationship Id="rId97" Type="http://schemas.openxmlformats.org/officeDocument/2006/relationships/hyperlink" Target="javascript:colorchange('3D452E')%20;%20javascript:colornaam('6003');%20javascript:colorkleur('Olijfgroen');%20javascript:colorrgb('061-069-046')" TargetMode="External"/><Relationship Id="rId104" Type="http://schemas.openxmlformats.org/officeDocument/2006/relationships/hyperlink" Target="javascript:colorchange('1A7A63')%20;%20javascript:colornaam('5021');%20javascript:colorkleur('Waterblauw');%20javascript:colorrgb('026-122-099')" TargetMode="External"/><Relationship Id="rId120" Type="http://schemas.openxmlformats.org/officeDocument/2006/relationships/hyperlink" Target="javascript:colorchange('001745')%20;%20javascript:colornaam('5003');%20javascript:colorkleur('Saffierblauw');%20javascript:colorrgb('000-023-069')" TargetMode="External"/><Relationship Id="rId125" Type="http://schemas.openxmlformats.org/officeDocument/2006/relationships/hyperlink" Target="javascript:colorchange('9E7394')%20;%20javascript:colornaam('4009');%20javascript:colorkleur('Pastelviolet');%20javascript:colorrgb('158-115-148')" TargetMode="External"/><Relationship Id="rId141" Type="http://schemas.openxmlformats.org/officeDocument/2006/relationships/hyperlink" Target="javascript:colorchange('D13654')%20;%20javascript:colornaam('3017');%20javascript:colorkleur('Rose');%20javascript:colorrgb('209-054-084')" TargetMode="External"/><Relationship Id="rId146" Type="http://schemas.openxmlformats.org/officeDocument/2006/relationships/hyperlink" Target="javascript:colorchange('CC8273')%20;%20javascript:colornaam('3012');%20javascript:colorkleur('Beigerood');%20javascript:colorrgb('204-130-115')" TargetMode="External"/><Relationship Id="rId167" Type="http://schemas.openxmlformats.org/officeDocument/2006/relationships/hyperlink" Target="javascript:colorchange('E05E1F');%20javascript:colornaam('2000');%20javascript:colorkleur('Geeloranje');%20javascript:colorrgb('224-094-031')" TargetMode="External"/><Relationship Id="rId188" Type="http://schemas.openxmlformats.org/officeDocument/2006/relationships/hyperlink" Target="javascript:colorchange('E0821F')%20;%20javascript:colornaam('1006');%20javascript:colorkleur('Ma&#239;sgeel');%20javascript:colorrgb('224-130-031')" TargetMode="External"/><Relationship Id="rId7" Type="http://schemas.openxmlformats.org/officeDocument/2006/relationships/hyperlink" Target="javascript:colorchange('A6ABB5')%20;%20javascript:colornaam('9006');%20javascript:colorkleur('Witaluminium');%20javascript:colorrgb('166-171-181')" TargetMode="External"/><Relationship Id="rId71" Type="http://schemas.openxmlformats.org/officeDocument/2006/relationships/hyperlink" Target="javascript:colorchange('298A40')%20;%20javascript:colornaam('6032');%20javascript:colorkleur('Signaalgroen');%20javascript:colorrgb('041-138-064')" TargetMode="External"/><Relationship Id="rId92" Type="http://schemas.openxmlformats.org/officeDocument/2006/relationships/hyperlink" Target="javascript:colorchange('21211a')%20;%20javascript:colornaam('6008');%20javascript:colorkleur('Bruingroen');%20javascript:colorrgb('033-033-026')" TargetMode="External"/><Relationship Id="rId162" Type="http://schemas.openxmlformats.org/officeDocument/2006/relationships/hyperlink" Target="javascript:colorchange('FC1C14')%20;%20javascript:colornaam('2005');%20javascript:colorkleur('Lichtoranje');%20javascript:colorrgb('252-028-020')" TargetMode="External"/><Relationship Id="rId183" Type="http://schemas.openxmlformats.org/officeDocument/2006/relationships/hyperlink" Target="javascript:colorchange('F0D6AB')%20;%20javascript:colornaam('1014');%20javascript:colorkleur('Ivoor');%20javascript:colorrgb('240-214-171')" TargetMode="External"/><Relationship Id="rId2" Type="http://schemas.openxmlformats.org/officeDocument/2006/relationships/hyperlink" Target="javascript:colorchange('14171C')%20;%20javascript:colornaam('9017');%20javascript:colorkleur('Verkeerszwart');%20javascript:colorrgb('020-023-028')" TargetMode="External"/><Relationship Id="rId29" Type="http://schemas.openxmlformats.org/officeDocument/2006/relationships/hyperlink" Target="javascript:colorchange('6E3B30')%20;%20javascript:colornaam('8002');%20javascript:colorkleur('Signaalbruin');%20javascript:colorrgb('110-059-048')" TargetMode="External"/><Relationship Id="rId24" Type="http://schemas.openxmlformats.org/officeDocument/2006/relationships/hyperlink" Target="javascript:colorchange('47261C')%20;%20javascript:colornaam('8011');%20javascript:colorkleur('Notenbruin');%20javascript:colorrgb('071-038-028')" TargetMode="External"/><Relationship Id="rId40" Type="http://schemas.openxmlformats.org/officeDocument/2006/relationships/hyperlink" Target="javascript:colorchange('BABDBA')%20;%20javascript:colornaam('7038');%20javascript:colorkleur('Agaatgrijs');%20javascript:colorrgb('186-189-186')" TargetMode="External"/><Relationship Id="rId45" Type="http://schemas.openxmlformats.org/officeDocument/2006/relationships/hyperlink" Target="javascript:colorchange('7A8275')%20;%20javascript:colornaam('7033');%20javascript:colorkleur('Cementgrijs');%20javascript:colorrgb('122-130-117')" TargetMode="External"/><Relationship Id="rId66" Type="http://schemas.openxmlformats.org/officeDocument/2006/relationships/hyperlink" Target="javascript:colorchange('7A7561')%20;%20javascript:colornaam('7002');%20javascript:colorkleur('Olijfgrijs');%20javascript:colorrgb('122-117-097')" TargetMode="External"/><Relationship Id="rId87" Type="http://schemas.openxmlformats.org/officeDocument/2006/relationships/hyperlink" Target="javascript:colorchange('75734F')%20;%20javascript:colornaam('6013');%20javascript:colorkleur('Rietgroen');%20javascript:colorrgb('117-115-079')" TargetMode="External"/><Relationship Id="rId110" Type="http://schemas.openxmlformats.org/officeDocument/2006/relationships/hyperlink" Target="javascript:colorchange('4D6999')%20;%20javascript:colornaam('5014');%20javascript:colorkleur('Duifblauw');%20javascript:colorrgb('077-105-153')" TargetMode="External"/><Relationship Id="rId115" Type="http://schemas.openxmlformats.org/officeDocument/2006/relationships/hyperlink" Target="javascript:colorchange('174570')%20;%20javascript:colornaam('5009');%20javascript:colorkleur('Azuurblauw');%20javascript:colorrgb('023-069-112')" TargetMode="External"/><Relationship Id="rId131" Type="http://schemas.openxmlformats.org/officeDocument/2006/relationships/hyperlink" Target="javascript:colorchange('C9388C')%20;%20javascript:colornaam('4003');%20javascript:colorkleur('Ericaviolet');%20javascript:colorrgb('201-056-140')" TargetMode="External"/><Relationship Id="rId136" Type="http://schemas.openxmlformats.org/officeDocument/2006/relationships/hyperlink" Target="javascript:colorchange('FC1414')%20;%20javascript:colornaam('3026');%20javascript:colorkleur('Lichthelderrood');%20javascript:colorrgb('252-020-020')" TargetMode="External"/><Relationship Id="rId157" Type="http://schemas.openxmlformats.org/officeDocument/2006/relationships/hyperlink" Target="javascript:colorchange('ED5C29')%20;%20javascript:colornaam('2011');%20javascript:colorkleur('Dieporanje');%20javascript:colorrgb('237-092-041')" TargetMode="External"/><Relationship Id="rId178" Type="http://schemas.openxmlformats.org/officeDocument/2006/relationships/hyperlink" Target="javascript:colorchange('A38C7A')%20;%20javascript:colornaam('1019');%20javascript:colorkleur('Grijsbeige');%20javascript:colorrgb('163-140-122')" TargetMode="External"/><Relationship Id="rId61" Type="http://schemas.openxmlformats.org/officeDocument/2006/relationships/hyperlink" Target="javascript:colorchange('695438')%20;%20javascript:colornaam('7008');%20javascript:colorkleur('Kakigrijs');%20javascript:colorrgb('105-084-056')" TargetMode="External"/><Relationship Id="rId82" Type="http://schemas.openxmlformats.org/officeDocument/2006/relationships/hyperlink" Target="javascript:colorchange('4FA833')%20;%20javascript:colornaam('6018');%20javascript:colorkleur('Geelgroen');%20javascript:colorrgb('079-168-051')" TargetMode="External"/><Relationship Id="rId152" Type="http://schemas.openxmlformats.org/officeDocument/2006/relationships/hyperlink" Target="javascript:colorchange('8A1214')%20;%20javascript:colornaam('3003');%20javascript:colorkleur('Robijnrood');%20javascript:colorrgb('138-018-020')" TargetMode="External"/><Relationship Id="rId173" Type="http://schemas.openxmlformats.org/officeDocument/2006/relationships/hyperlink" Target="javascript:colorchange('FFFF0A')%20;%20javascript:colornaam('1026');%20javascript:colorkleur('Lichtgeel');%20javascript:colorrgb('255-255-010')" TargetMode="External"/><Relationship Id="rId194" Type="http://schemas.openxmlformats.org/officeDocument/2006/relationships/hyperlink" Target="javascript:colorchange('D7C794');%20javascript:colornaam('1000');%20javascript:colorkleur('Groenbeige');%20javascript:colorrgb('214-199-148')" TargetMode="External"/><Relationship Id="rId19" Type="http://schemas.openxmlformats.org/officeDocument/2006/relationships/hyperlink" Target="javascript:colorchange('2E1C1C')%20;%20javascript:colornaam('8017');%20javascript:colorkleur('Chocoladebruin');%20javascript:colorrgb('046-028-028')" TargetMode="External"/><Relationship Id="rId14" Type="http://schemas.openxmlformats.org/officeDocument/2006/relationships/hyperlink" Target="javascript:colorchange('664A3D')%20;%20javascript:colornaam('8025');%20javascript:colorkleur('Bleekbruin');%20javascript:colorrgb('102-074-061')" TargetMode="External"/><Relationship Id="rId30" Type="http://schemas.openxmlformats.org/officeDocument/2006/relationships/hyperlink" Target="javascript:colorchange('91522E')%20;%20javascript:colornaam('8001');%20javascript:colorkleur('Okerbruin');%20javascript:colorrgb('145-082-046')" TargetMode="External"/><Relationship Id="rId35" Type="http://schemas.openxmlformats.org/officeDocument/2006/relationships/hyperlink" Target="javascript:colorchange('C2BFB8')%20;%20javascript:colornaam('7044');%20javascript:colorkleur('Zijdegrijs');%20javascript:colorrgb('194-191-184')" TargetMode="External"/><Relationship Id="rId56" Type="http://schemas.openxmlformats.org/officeDocument/2006/relationships/hyperlink" Target="javascript:colorchange('474238')%20;%20javascript:colornaam('7013');%20javascript:colorkleur('Bruingrijs');%20javascript:colorrgb('071-066-056')" TargetMode="External"/><Relationship Id="rId77" Type="http://schemas.openxmlformats.org/officeDocument/2006/relationships/hyperlink" Target="javascript:colorchange('249140')%20;%20javascript:colornaam('6024');%20javascript:colorkleur('Verkeersgroen');%20javascript:colorrgb('036-145-064')" TargetMode="External"/><Relationship Id="rId100" Type="http://schemas.openxmlformats.org/officeDocument/2006/relationships/hyperlink" Target="javascript:colorchange('337854');%20javascript:colornaam('6000');%20javascript:colorkleur('Patinagroen');%20javascript:colorrgb('051-120-084')" TargetMode="External"/><Relationship Id="rId105" Type="http://schemas.openxmlformats.org/officeDocument/2006/relationships/hyperlink" Target="javascript:colorchange('053333')%20;%20javascript:colornaam('5020');%20javascript:colorkleur('Oceaanblauw');%20javascript:colorrgb('005-051-051')" TargetMode="External"/><Relationship Id="rId126" Type="http://schemas.openxmlformats.org/officeDocument/2006/relationships/hyperlink" Target="javascript:colorchange('7D1F7A')%20;%20javascript:colornaam('4008');%20javascript:colorkleur('Signaalviolet');%20javascript:colorrgb('125-031-122')" TargetMode="External"/><Relationship Id="rId147" Type="http://schemas.openxmlformats.org/officeDocument/2006/relationships/hyperlink" Target="javascript:colorchange('781417')%20;%20javascript:colornaam('3011');%20javascript:colorkleur('Bruinrood');%20javascript:colorrgb('120-020-023')" TargetMode="External"/><Relationship Id="rId168" Type="http://schemas.openxmlformats.org/officeDocument/2006/relationships/hyperlink" Target="javascript:colorchange('F7995C')%20;%20javascript:colornaam('1034');%20javascript:colorkleur('Pastelgeel');%20javascript:colorrgb('247-153-092')" TargetMode="External"/><Relationship Id="rId8" Type="http://schemas.openxmlformats.org/officeDocument/2006/relationships/hyperlink" Target="javascript:colorchange('03050A')%20;%20javascript:colornaam('9005');%20javascript:colorkleur('Diepzwart');%20javascript:colorrgb('003-005-010')" TargetMode="External"/><Relationship Id="rId51" Type="http://schemas.openxmlformats.org/officeDocument/2006/relationships/hyperlink" Target="javascript:colorchange('7A7D75')%20;%20javascript:colornaam('7023');%20javascript:colorkleur('Betongrijs');%20javascript:colorrgb('122-125-117')" TargetMode="External"/><Relationship Id="rId72" Type="http://schemas.openxmlformats.org/officeDocument/2006/relationships/hyperlink" Target="javascript:colorchange('127826')%20;%20javascript:colornaam('6029');%20javascript:colorkleur('Mintgroen');%20javascript:colorrgb('018-120-038')" TargetMode="External"/><Relationship Id="rId93" Type="http://schemas.openxmlformats.org/officeDocument/2006/relationships/hyperlink" Target="javascript:colorchange('1C2617')%20;%20javascript:colornaam('6007');%20javascript:colorkleur('Flessengroen');%20javascript:colorrgb('028-038-023')" TargetMode="External"/><Relationship Id="rId98" Type="http://schemas.openxmlformats.org/officeDocument/2006/relationships/hyperlink" Target="javascript:colorchange('265721')%20;%20javascript:colornaam('6002');%20javascript:colorkleur('Loofgroen');%20javascript:colorrgb('038-087-033')" TargetMode="External"/><Relationship Id="rId121" Type="http://schemas.openxmlformats.org/officeDocument/2006/relationships/hyperlink" Target="javascript:colorchange('000F75')%20;%20javascript:colornaam('5002');%20javascript:colorkleur('Ultramarijnblauw');%20javascript:colorrgb('000-015-117')" TargetMode="External"/><Relationship Id="rId142" Type="http://schemas.openxmlformats.org/officeDocument/2006/relationships/hyperlink" Target="javascript:colorchange('A62426')%20;%20javascript:colornaam('3016');%20javascript:colorkleur('Koraalrood');%20javascript:colorrgb('166-036-038')" TargetMode="External"/><Relationship Id="rId163" Type="http://schemas.openxmlformats.org/officeDocument/2006/relationships/hyperlink" Target="javascript:colorchange('F23B1C')%20;%20javascript:colornaam('2004');%20javascript:colorkleur('Helderoranje');%20javascript:colorrgb('242-059-028')" TargetMode="External"/><Relationship Id="rId184" Type="http://schemas.openxmlformats.org/officeDocument/2006/relationships/hyperlink" Target="javascript:colorchange('FFF5E3')%20;%20javascript:colornaam('1013');%20javascript:colorkleur('Parelwit');%20javascript:colorrgb('255-245-227')" TargetMode="External"/><Relationship Id="rId189" Type="http://schemas.openxmlformats.org/officeDocument/2006/relationships/hyperlink" Target="javascript:colorchange('C98721')%20;%20javascript:colornaam('1005');%20javascript:colorkleur('Honinggeel');%20javascript:colorrgb('201-135-033')" TargetMode="External"/><Relationship Id="rId3" Type="http://schemas.openxmlformats.org/officeDocument/2006/relationships/hyperlink" Target="javascript:colorchange('FCFFFF')%20;%20javascript:colornaam('9016');%20javascript:colorkleur('Verkeerswit');%20javascript:colorrgb('252-255-255')" TargetMode="External"/><Relationship Id="rId25" Type="http://schemas.openxmlformats.org/officeDocument/2006/relationships/hyperlink" Target="javascript:colorchange('633D24')%20;%20javascript:colornaam('8008');%20javascript:colorkleur('Olijfbruin');%20javascript:colorrgb('099-061-036')" TargetMode="External"/><Relationship Id="rId46" Type="http://schemas.openxmlformats.org/officeDocument/2006/relationships/hyperlink" Target="javascript:colorchange('BDBAAB')%20;%20javascript:colornaam('7032');%20javascript:colorkleur('Kiezelgrijs');%20javascript:colorrgb('189-186-171')" TargetMode="External"/><Relationship Id="rId67" Type="http://schemas.openxmlformats.org/officeDocument/2006/relationships/hyperlink" Target="javascript:colorchange('8794A6')%20;%20javascript:colornaam('7001');%20javascript:colorkleur('Zilvergrijs');%20javascript:colorrgb('135-148-166')" TargetMode="External"/><Relationship Id="rId116" Type="http://schemas.openxmlformats.org/officeDocument/2006/relationships/hyperlink" Target="javascript:colorchange('1A2938')%20;%20javascript:colornaam('5008');%20javascript:colorkleur('Grijsblauw');%20javascript:colorrgb('026-041-056')" TargetMode="External"/><Relationship Id="rId137" Type="http://schemas.openxmlformats.org/officeDocument/2006/relationships/hyperlink" Target="javascript:colorchange('FC0A1C')%20;%20javascript:colornaam('3024');%20javascript:colorkleur('Lichtrood');%20javascript:colorrgb('252-010-028')" TargetMode="External"/><Relationship Id="rId158" Type="http://schemas.openxmlformats.org/officeDocument/2006/relationships/hyperlink" Target="javascript:colorchange('D44529')%20;%20javascript:colornaam('2010');%20javascript:colorkleur('Signaaloranje');%20javascript:colorrgb('212-069-041')" TargetMode="External"/><Relationship Id="rId20" Type="http://schemas.openxmlformats.org/officeDocument/2006/relationships/hyperlink" Target="javascript:colorchange('3D1F1C')%20;%20javascript:colornaam('8016');%20javascript:colorkleur('Mahoniebruin');%20javascript:colorrgb('061-031-028')" TargetMode="External"/><Relationship Id="rId41" Type="http://schemas.openxmlformats.org/officeDocument/2006/relationships/hyperlink" Target="javascript:colorchange('7A7D80')%20;%20javascript:colornaam('7037');%20javascript:colorkleur('Stofgrijs');%20javascript:colorrgb('122-125-128')" TargetMode="External"/><Relationship Id="rId62" Type="http://schemas.openxmlformats.org/officeDocument/2006/relationships/hyperlink" Target="javascript:colorchange('6B6157')%20;%20javascript:colornaam('7006');%20javascript:colorkleur('Beigegrijs');%20javascript:colorrgb('107-097-087')" TargetMode="External"/><Relationship Id="rId83" Type="http://schemas.openxmlformats.org/officeDocument/2006/relationships/hyperlink" Target="javascript:colorchange('408236')%20;%20javascript:colornaam('6017');%20javascript:colorkleur('Lentegroen');%20javascript:colorrgb('064-130-054')" TargetMode="External"/><Relationship Id="rId88" Type="http://schemas.openxmlformats.org/officeDocument/2006/relationships/hyperlink" Target="javascript:colorchange('1F2E2B')%20;%20javascript:colornaam('6012');%20javascript:colorkleur('Zwartgroen');%20javascript:colorrgb('031-046-043')" TargetMode="External"/><Relationship Id="rId111" Type="http://schemas.openxmlformats.org/officeDocument/2006/relationships/hyperlink" Target="javascript:colorchange('001245')%20;%20javascript:colornaam('5013');%20javascript:colorkleur('Kobaltblauw');%20javascript:colorrgb('000-018-069')" TargetMode="External"/><Relationship Id="rId132" Type="http://schemas.openxmlformats.org/officeDocument/2006/relationships/hyperlink" Target="javascript:colorchange('8F2640')%20;%20javascript:colornaam('4002');%20javascript:colorkleur('Roodviolet');%20javascript:colorrgb('143-038-064')" TargetMode="External"/><Relationship Id="rId153" Type="http://schemas.openxmlformats.org/officeDocument/2006/relationships/hyperlink" Target="javascript:colorchange('A31A1A')%20;%20javascript:colornaam('3002');%20javascript:colorkleur('Karmijnrood');%20javascript:colorrgb('163-026-026')" TargetMode="External"/><Relationship Id="rId174" Type="http://schemas.openxmlformats.org/officeDocument/2006/relationships/hyperlink" Target="javascript:colorchange('B58C4F')%20;%20javascript:colornaam('1024');%20javascript:colorkleur('Okergeel');%20javascript:colorrgb('181-140-079')" TargetMode="External"/><Relationship Id="rId179" Type="http://schemas.openxmlformats.org/officeDocument/2006/relationships/hyperlink" Target="javascript:colorchange('FFD64D')%20;%20javascript:colornaam('1018');%20javascript:colorkleur('Zinkgeel');%20javascript:colorrgb('255-214-077')" TargetMode="External"/><Relationship Id="rId195" Type="http://schemas.openxmlformats.org/officeDocument/2006/relationships/drawing" Target="../drawings/drawing6.xml"/><Relationship Id="rId190" Type="http://schemas.openxmlformats.org/officeDocument/2006/relationships/hyperlink" Target="javascript:colorchange('E39624')%20;%20javascript:colornaam('1004');%20javascript:colorkleur('Goudgeel');%20javascript:colorrgb('227-150-036')" TargetMode="External"/><Relationship Id="rId15" Type="http://schemas.openxmlformats.org/officeDocument/2006/relationships/hyperlink" Target="javascript:colorchange('6E4030')%20;%20javascript:colornaam('8025');%20javascript:colorkleur('Bleekbruin');%20javascript:colorrgb('102-074-061')" TargetMode="External"/><Relationship Id="rId36" Type="http://schemas.openxmlformats.org/officeDocument/2006/relationships/hyperlink" Target="javascript:colorchange('404545')%20;%20javascript:colornaam('7043');%20javascript:colorkleur('Verkeersgrijs%20B');%20javascript:colorrgb('064-069-069')" TargetMode="External"/><Relationship Id="rId57" Type="http://schemas.openxmlformats.org/officeDocument/2006/relationships/hyperlink" Target="javascript:colorchange('4A5459')%20;%20javascript:colornaam('7012');%20javascript:colorkleur('Basaltgrijs');%20javascript:colorrgb('074-084-089')" TargetMode="External"/><Relationship Id="rId106" Type="http://schemas.openxmlformats.org/officeDocument/2006/relationships/hyperlink" Target="javascript:colorchange('0A4278')%20;%20javascript:colornaam('5019');%20javascript:colorkleur('Capriblauw');%20javascript:colorrgb('010-066-120')" TargetMode="External"/><Relationship Id="rId127" Type="http://schemas.openxmlformats.org/officeDocument/2006/relationships/hyperlink" Target="javascript:colorchange('380A2E')%20;%20javascript:colornaam('4007');%20javascript:colorkleur('Purperviolet');%20javascript:colorrgb('056-010-046')" TargetMode="External"/><Relationship Id="rId10" Type="http://schemas.openxmlformats.org/officeDocument/2006/relationships/hyperlink" Target="javascript:colorchange('FFFFFF')%20;%20javascript:colornaam('9003');%20javascript:colorkleur('Signaalwit');%20javascript:colorrgb('255-255-255')" TargetMode="External"/><Relationship Id="rId31" Type="http://schemas.openxmlformats.org/officeDocument/2006/relationships/hyperlink" Target="javascript:colorchange('7D5C38');%20javascript:colornaam('8000');%20javascript:colorkleur('Groenbruin');%20javascript:colorrgb('125-092-056')" TargetMode="External"/><Relationship Id="rId52" Type="http://schemas.openxmlformats.org/officeDocument/2006/relationships/hyperlink" Target="javascript:colorchange('3D3D3B')%20;%20javascript:colornaam('7022');%20javascript:colorkleur('Ombergrijs');%20javascript:colorrgb('061-061-059')" TargetMode="External"/><Relationship Id="rId73" Type="http://schemas.openxmlformats.org/officeDocument/2006/relationships/hyperlink" Target="javascript:colorchange('264A33')%20;%20javascript:colornaam('6028');%20javascript:colorkleur('Dennengroen');%20javascript:colorrgb('038-074-051')" TargetMode="External"/><Relationship Id="rId78" Type="http://schemas.openxmlformats.org/officeDocument/2006/relationships/hyperlink" Target="javascript:colorchange('2B261C')%20;%20javascript:colornaam('6022');%20javascript:colorkleur('Olijfbruin');%20javascript:colorrgb('043-038-028')" TargetMode="External"/><Relationship Id="rId94" Type="http://schemas.openxmlformats.org/officeDocument/2006/relationships/hyperlink" Target="javascript:colorchange('292B24')%20;%20javascript:colornaam('6006');%20javascript:colorkleur('Olijfgrijs%20B');%20javascript:colorrgb('041-043-036')" TargetMode="External"/><Relationship Id="rId99" Type="http://schemas.openxmlformats.org/officeDocument/2006/relationships/hyperlink" Target="javascript:colorchange('266629')%20;%20javascript:colornaam('6001');%20javascript:colorkleur('Smaragdgroen');%20javascript:colorrgb('038-102-041')" TargetMode="External"/><Relationship Id="rId101" Type="http://schemas.openxmlformats.org/officeDocument/2006/relationships/hyperlink" Target="javascript:colorchange('578CB5')%20;%20javascript:colornaam('5024');%20javascript:colorkleur('Pastelblauw');%20javascript:colorrgb('087-140-181')" TargetMode="External"/><Relationship Id="rId122" Type="http://schemas.openxmlformats.org/officeDocument/2006/relationships/hyperlink" Target="javascript:colorchange('0A3354')%20;%20javascript:colornaam('5001');%20javascript:colorkleur('Groenblauw');%20javascript:colorrgb('010-051-084')" TargetMode="External"/><Relationship Id="rId143" Type="http://schemas.openxmlformats.org/officeDocument/2006/relationships/hyperlink" Target="javascript:colorchange('E89CB5')%20;%20javascript:colornaam('3015');%20javascript:colorkleur('Lichtrose');%20javascript:colorrgb('232-156-181')" TargetMode="External"/><Relationship Id="rId148" Type="http://schemas.openxmlformats.org/officeDocument/2006/relationships/hyperlink" Target="javascript:colorchange('5E2121')%20;%20javascript:colornaam('3009');%20javascript:colorkleur('Oxydrood');%20javascript:colorrgb('094-033-033')" TargetMode="External"/><Relationship Id="rId164" Type="http://schemas.openxmlformats.org/officeDocument/2006/relationships/hyperlink" Target="javascript:colorchange('FF6336')%20;%20javascript:colornaam('2003');%20javascript:colorkleur('Pasteloranje');%20javascript:colorrgb('255-099-054')" TargetMode="External"/><Relationship Id="rId169" Type="http://schemas.openxmlformats.org/officeDocument/2006/relationships/hyperlink" Target="javascript:colorchange('FF9436')%20;%20javascript:colornaam('1033');%20javascript:colorkleur('Dahliageel');%20javascript:colorrgb('255-148-054')" TargetMode="External"/><Relationship Id="rId185" Type="http://schemas.openxmlformats.org/officeDocument/2006/relationships/hyperlink" Target="javascript:colorchange('E3B838')%20;%20javascript:colornaam('1012');%20javascript:colorkleur('Citroengeel');%20javascript:colorrgb('227-184-056')" TargetMode="External"/><Relationship Id="rId4" Type="http://schemas.openxmlformats.org/officeDocument/2006/relationships/hyperlink" Target="javascript:colorchange('0D121A')%20;%20javascript:colornaam('9011');%20javascript:colorkleur('Grafietzwart');%20javascript:colorrgb('013-018-026')" TargetMode="External"/><Relationship Id="rId9" Type="http://schemas.openxmlformats.org/officeDocument/2006/relationships/hyperlink" Target="javascript:colorchange('1C1C21')%20;%20javascript:colornaam('9004');%20javascript:colorkleur('Signaalzwart');%20javascript:colorrgb('028-028-033')" TargetMode="External"/><Relationship Id="rId180" Type="http://schemas.openxmlformats.org/officeDocument/2006/relationships/hyperlink" Target="javascript:colorchange('FFAB59')%20;%20javascript:colornaam('1017');%20javascript:colorkleur('Saffraangeel');%20javascript:colorrgb('255-171-089')" TargetMode="External"/><Relationship Id="rId26" Type="http://schemas.openxmlformats.org/officeDocument/2006/relationships/hyperlink" Target="javascript:colorchange('5E331F')%20;%20javascript:colornaam('8007');%20javascript:colorkleur('Reebruin');%20javascript:colorrgb('094-051-031'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15"/>
  <sheetViews>
    <sheetView tabSelected="1" zoomScaleNormal="100" workbookViewId="0">
      <selection activeCell="E10" sqref="E10:H10"/>
    </sheetView>
  </sheetViews>
  <sheetFormatPr defaultRowHeight="14.4"/>
  <cols>
    <col min="1" max="1" width="7.33203125" style="209" customWidth="1"/>
    <col min="2" max="2" width="6.33203125" style="209" customWidth="1"/>
    <col min="3" max="3" width="8.109375" style="209" customWidth="1"/>
    <col min="4" max="4" width="6.109375" style="209" customWidth="1"/>
    <col min="5" max="5" width="7.44140625" style="209" customWidth="1"/>
    <col min="6" max="6" width="6" style="209" customWidth="1"/>
    <col min="7" max="7" width="7.6640625" style="209" customWidth="1"/>
    <col min="8" max="8" width="7.5546875" style="209" customWidth="1"/>
    <col min="9" max="9" width="7.88671875" style="209" customWidth="1"/>
    <col min="10" max="10" width="5.5546875" style="209" customWidth="1"/>
    <col min="11" max="11" width="7.5546875" style="209" customWidth="1"/>
    <col min="12" max="12" width="7" style="209" customWidth="1"/>
    <col min="13" max="13" width="6.6640625" style="209" customWidth="1"/>
    <col min="14" max="14" width="7.44140625" style="209" customWidth="1"/>
    <col min="15" max="15" width="6.109375" style="209" customWidth="1"/>
    <col min="16" max="16" width="8.109375" style="209" customWidth="1"/>
    <col min="17" max="17" width="6.88671875" style="209" customWidth="1"/>
    <col min="18" max="18" width="7" style="209" customWidth="1"/>
    <col min="19" max="19" width="7.109375" style="209" customWidth="1"/>
    <col min="20" max="20" width="7.44140625" style="209" customWidth="1"/>
    <col min="21" max="21" width="5.5546875" style="209" customWidth="1"/>
    <col min="22" max="22" width="7.5546875" style="209" customWidth="1"/>
    <col min="23" max="23" width="7.6640625" style="209" customWidth="1"/>
    <col min="24" max="24" width="6.88671875" style="209" customWidth="1"/>
    <col min="25" max="25" width="14" style="212" customWidth="1"/>
    <col min="26" max="26" width="15" style="212" customWidth="1"/>
    <col min="27" max="28" width="9.109375" style="212" customWidth="1"/>
    <col min="29" max="43" width="9.109375" style="212"/>
  </cols>
  <sheetData>
    <row r="1" spans="1:47" s="228" customFormat="1" ht="17.25" customHeight="1">
      <c r="A1" s="247"/>
      <c r="B1" s="248"/>
      <c r="C1" s="248"/>
      <c r="D1" s="248"/>
      <c r="E1" s="248"/>
      <c r="F1" s="311" t="s">
        <v>0</v>
      </c>
      <c r="G1" s="250"/>
      <c r="H1" s="248"/>
      <c r="I1" s="248"/>
      <c r="J1" s="248"/>
      <c r="K1" s="248"/>
      <c r="L1" s="249"/>
      <c r="M1" s="408" t="s">
        <v>231</v>
      </c>
      <c r="N1" s="409"/>
      <c r="O1" s="409"/>
      <c r="P1" s="409"/>
      <c r="Q1" s="409"/>
      <c r="R1" s="404"/>
      <c r="S1" s="404"/>
      <c r="T1" s="404"/>
      <c r="U1" s="404"/>
      <c r="V1" s="404"/>
      <c r="W1" s="404"/>
      <c r="X1" s="405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</row>
    <row r="2" spans="1:47" s="228" customFormat="1" ht="17.25" customHeight="1" thickBot="1">
      <c r="A2" s="369" t="s">
        <v>1</v>
      </c>
      <c r="B2" s="370"/>
      <c r="C2" s="370"/>
      <c r="D2" s="370"/>
      <c r="E2" s="251"/>
      <c r="F2" s="312" t="s">
        <v>226</v>
      </c>
      <c r="G2" s="310"/>
      <c r="H2" s="310"/>
      <c r="I2" s="310"/>
      <c r="J2" s="310"/>
      <c r="K2" s="310"/>
      <c r="L2" s="254"/>
      <c r="M2" s="335" t="s">
        <v>24</v>
      </c>
      <c r="N2" s="336"/>
      <c r="O2" s="336"/>
      <c r="P2" s="336"/>
      <c r="Q2" s="336"/>
      <c r="R2" s="406"/>
      <c r="S2" s="406"/>
      <c r="T2" s="406"/>
      <c r="U2" s="406"/>
      <c r="V2" s="406"/>
      <c r="W2" s="406"/>
      <c r="X2" s="40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</row>
    <row r="3" spans="1:47" s="228" customFormat="1" ht="17.25" customHeight="1">
      <c r="A3" s="369" t="s">
        <v>2</v>
      </c>
      <c r="B3" s="370"/>
      <c r="C3" s="370"/>
      <c r="D3" s="370"/>
      <c r="E3" s="251"/>
      <c r="F3" s="335" t="s">
        <v>17</v>
      </c>
      <c r="G3" s="336"/>
      <c r="H3" s="336"/>
      <c r="I3" s="337"/>
      <c r="J3" s="337"/>
      <c r="K3" s="337"/>
      <c r="L3" s="338"/>
      <c r="M3" s="335" t="s">
        <v>230</v>
      </c>
      <c r="N3" s="336"/>
      <c r="O3" s="336"/>
      <c r="P3" s="336"/>
      <c r="Q3" s="336"/>
      <c r="R3" s="406"/>
      <c r="S3" s="406"/>
      <c r="T3" s="406"/>
      <c r="U3" s="406"/>
      <c r="V3" s="406"/>
      <c r="W3" s="406"/>
      <c r="X3" s="40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</row>
    <row r="4" spans="1:47" s="228" customFormat="1" ht="17.25" customHeight="1">
      <c r="A4" s="369" t="s">
        <v>3</v>
      </c>
      <c r="B4" s="370"/>
      <c r="C4" s="370"/>
      <c r="D4" s="370"/>
      <c r="E4" s="251"/>
      <c r="F4" s="335" t="s">
        <v>18</v>
      </c>
      <c r="G4" s="336"/>
      <c r="H4" s="336"/>
      <c r="I4" s="337"/>
      <c r="J4" s="337"/>
      <c r="K4" s="337"/>
      <c r="L4" s="338"/>
      <c r="M4" s="335" t="s">
        <v>19</v>
      </c>
      <c r="N4" s="336"/>
      <c r="O4" s="336"/>
      <c r="P4" s="336"/>
      <c r="Q4" s="336"/>
      <c r="R4" s="406"/>
      <c r="S4" s="406"/>
      <c r="T4" s="406"/>
      <c r="U4" s="406"/>
      <c r="V4" s="406"/>
      <c r="W4" s="406"/>
      <c r="X4" s="40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</row>
    <row r="5" spans="1:47" s="228" customFormat="1" ht="17.25" customHeight="1">
      <c r="A5" s="369" t="s">
        <v>4</v>
      </c>
      <c r="B5" s="370"/>
      <c r="C5" s="370"/>
      <c r="D5" s="370"/>
      <c r="E5" s="251"/>
      <c r="F5" s="335" t="s">
        <v>21</v>
      </c>
      <c r="G5" s="336"/>
      <c r="H5" s="336"/>
      <c r="I5" s="337"/>
      <c r="J5" s="337"/>
      <c r="K5" s="337"/>
      <c r="L5" s="338"/>
      <c r="M5" s="335"/>
      <c r="N5" s="336"/>
      <c r="O5" s="336"/>
      <c r="P5" s="336"/>
      <c r="Q5" s="336"/>
      <c r="R5" s="406"/>
      <c r="S5" s="406"/>
      <c r="T5" s="406"/>
      <c r="U5" s="406"/>
      <c r="V5" s="406"/>
      <c r="W5" s="406"/>
      <c r="X5" s="40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</row>
    <row r="6" spans="1:47" s="228" customFormat="1" ht="17.25" customHeight="1" thickBot="1">
      <c r="A6" s="252" t="s">
        <v>5</v>
      </c>
      <c r="B6" s="253"/>
      <c r="C6" s="253"/>
      <c r="D6" s="253"/>
      <c r="E6" s="310"/>
      <c r="F6" s="411" t="s">
        <v>22</v>
      </c>
      <c r="G6" s="412"/>
      <c r="H6" s="412"/>
      <c r="I6" s="413"/>
      <c r="J6" s="413"/>
      <c r="K6" s="413"/>
      <c r="L6" s="414"/>
      <c r="M6" s="255"/>
      <c r="N6" s="256"/>
      <c r="O6" s="256"/>
      <c r="P6" s="256"/>
      <c r="Q6" s="256" t="s">
        <v>20</v>
      </c>
      <c r="R6" s="413"/>
      <c r="S6" s="413"/>
      <c r="T6" s="413"/>
      <c r="U6" s="413"/>
      <c r="V6" s="413"/>
      <c r="W6" s="413"/>
      <c r="X6" s="414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</row>
    <row r="7" spans="1:47" s="228" customFormat="1" ht="12" customHeight="1" thickBot="1">
      <c r="A7" s="257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</row>
    <row r="8" spans="1:47" s="228" customFormat="1" ht="15" customHeight="1" thickBot="1">
      <c r="A8" s="419" t="s">
        <v>41</v>
      </c>
      <c r="B8" s="415"/>
      <c r="C8" s="420"/>
      <c r="D8" s="416"/>
      <c r="E8" s="417"/>
      <c r="F8" s="418"/>
      <c r="G8" s="415" t="s">
        <v>23</v>
      </c>
      <c r="H8" s="415"/>
      <c r="I8" s="331"/>
      <c r="J8" s="332"/>
      <c r="K8" s="419" t="s">
        <v>71</v>
      </c>
      <c r="L8" s="415"/>
      <c r="M8" s="424"/>
      <c r="N8" s="425"/>
      <c r="O8" s="426"/>
      <c r="P8" s="419" t="s">
        <v>245</v>
      </c>
      <c r="Q8" s="415"/>
      <c r="R8" s="415"/>
      <c r="S8" s="415"/>
      <c r="T8" s="415"/>
      <c r="U8" s="427"/>
      <c r="V8" s="428"/>
      <c r="W8" s="428"/>
      <c r="X8" s="429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7"/>
      <c r="AL8" s="227"/>
      <c r="AM8" s="227"/>
      <c r="AN8" s="227"/>
      <c r="AO8" s="227"/>
      <c r="AP8" s="227"/>
      <c r="AQ8" s="227"/>
    </row>
    <row r="9" spans="1:47" s="228" customFormat="1" ht="12.75" customHeight="1" thickBot="1">
      <c r="A9" s="257"/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</row>
    <row r="10" spans="1:47" s="228" customFormat="1" ht="15" customHeight="1">
      <c r="A10" s="258" t="s">
        <v>6</v>
      </c>
      <c r="B10" s="410" t="s">
        <v>7</v>
      </c>
      <c r="C10" s="372"/>
      <c r="D10" s="372"/>
      <c r="E10" s="523" t="s">
        <v>254</v>
      </c>
      <c r="F10" s="524"/>
      <c r="G10" s="524"/>
      <c r="H10" s="525"/>
      <c r="I10" s="372" t="s">
        <v>255</v>
      </c>
      <c r="J10" s="372"/>
      <c r="K10" s="372"/>
      <c r="L10" s="373"/>
      <c r="M10" s="371" t="s">
        <v>14</v>
      </c>
      <c r="N10" s="373"/>
      <c r="O10" s="339" t="s">
        <v>115</v>
      </c>
      <c r="P10" s="340"/>
      <c r="Q10" s="421" t="s">
        <v>123</v>
      </c>
      <c r="R10" s="421"/>
      <c r="S10" s="340"/>
      <c r="T10" s="339" t="s">
        <v>15</v>
      </c>
      <c r="U10" s="340"/>
      <c r="V10" s="339" t="s">
        <v>228</v>
      </c>
      <c r="W10" s="340"/>
      <c r="X10" s="339" t="s">
        <v>268</v>
      </c>
      <c r="Y10" s="421"/>
      <c r="Z10" s="340"/>
      <c r="AA10" s="227"/>
      <c r="AB10" s="227"/>
      <c r="AC10" s="227"/>
      <c r="AD10" s="227"/>
      <c r="AE10" s="227"/>
      <c r="AF10" s="227"/>
      <c r="AG10" s="227"/>
      <c r="AH10" s="227"/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</row>
    <row r="11" spans="1:47" s="295" customFormat="1" ht="15.75" customHeight="1" thickBot="1">
      <c r="A11" s="289"/>
      <c r="B11" s="430" t="s">
        <v>42</v>
      </c>
      <c r="C11" s="431"/>
      <c r="D11" s="314"/>
      <c r="E11" s="315" t="s">
        <v>244</v>
      </c>
      <c r="F11" s="316" t="s">
        <v>256</v>
      </c>
      <c r="G11" s="316" t="s">
        <v>117</v>
      </c>
      <c r="H11" s="290" t="s">
        <v>257</v>
      </c>
      <c r="I11" s="291"/>
      <c r="J11" s="291"/>
      <c r="K11" s="292" t="s">
        <v>27</v>
      </c>
      <c r="L11" s="293"/>
      <c r="M11" s="436" t="s">
        <v>26</v>
      </c>
      <c r="N11" s="437"/>
      <c r="O11" s="341" t="s">
        <v>26</v>
      </c>
      <c r="P11" s="342"/>
      <c r="Q11" s="422" t="s">
        <v>224</v>
      </c>
      <c r="R11" s="422"/>
      <c r="S11" s="423"/>
      <c r="T11" s="341" t="s">
        <v>44</v>
      </c>
      <c r="U11" s="342"/>
      <c r="V11" s="341" t="s">
        <v>229</v>
      </c>
      <c r="W11" s="342"/>
      <c r="X11" s="341" t="s">
        <v>266</v>
      </c>
      <c r="Y11" s="516"/>
      <c r="Z11" s="519" t="s">
        <v>265</v>
      </c>
      <c r="AA11" s="294"/>
      <c r="AB11" s="294"/>
      <c r="AC11" s="294"/>
      <c r="AD11" s="294"/>
      <c r="AE11" s="294"/>
      <c r="AF11" s="294"/>
      <c r="AG11" s="294"/>
      <c r="AH11" s="294"/>
      <c r="AI11" s="294"/>
      <c r="AJ11" s="294"/>
      <c r="AK11" s="294"/>
      <c r="AL11" s="294"/>
      <c r="AM11" s="294"/>
      <c r="AN11" s="294"/>
      <c r="AO11" s="294"/>
      <c r="AP11" s="294"/>
      <c r="AQ11" s="294"/>
      <c r="AR11" s="294"/>
      <c r="AS11" s="294"/>
      <c r="AT11" s="294"/>
      <c r="AU11" s="294"/>
    </row>
    <row r="12" spans="1:47" s="228" customFormat="1" ht="15" customHeight="1">
      <c r="A12" s="246">
        <v>1</v>
      </c>
      <c r="B12" s="445"/>
      <c r="C12" s="445"/>
      <c r="D12" s="296" t="s">
        <v>25</v>
      </c>
      <c r="E12" s="322"/>
      <c r="F12" s="325"/>
      <c r="G12" s="325"/>
      <c r="H12" s="323"/>
      <c r="I12" s="446" t="s">
        <v>8</v>
      </c>
      <c r="J12" s="410"/>
      <c r="K12" s="223"/>
      <c r="L12" s="296" t="s">
        <v>13</v>
      </c>
      <c r="M12" s="438"/>
      <c r="N12" s="439"/>
      <c r="O12" s="343"/>
      <c r="P12" s="333"/>
      <c r="Q12" s="328"/>
      <c r="R12" s="329"/>
      <c r="S12" s="330"/>
      <c r="T12" s="333"/>
      <c r="U12" s="334"/>
      <c r="V12" s="343"/>
      <c r="W12" s="334"/>
      <c r="X12" s="517"/>
      <c r="Y12" s="518"/>
      <c r="Z12" s="520"/>
      <c r="AA12" s="227"/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</row>
    <row r="13" spans="1:47" s="228" customFormat="1" ht="15" customHeight="1">
      <c r="A13" s="259">
        <v>2</v>
      </c>
      <c r="B13" s="432"/>
      <c r="C13" s="433"/>
      <c r="D13" s="297" t="s">
        <v>25</v>
      </c>
      <c r="E13" s="317"/>
      <c r="F13" s="318"/>
      <c r="G13" s="318"/>
      <c r="H13" s="319"/>
      <c r="I13" s="440" t="s">
        <v>9</v>
      </c>
      <c r="J13" s="441"/>
      <c r="K13" s="243"/>
      <c r="L13" s="297" t="s">
        <v>13</v>
      </c>
      <c r="M13" s="434"/>
      <c r="N13" s="435"/>
      <c r="O13" s="349"/>
      <c r="P13" s="350"/>
      <c r="Q13" s="434"/>
      <c r="R13" s="487"/>
      <c r="S13" s="435"/>
      <c r="T13" s="350"/>
      <c r="U13" s="351"/>
      <c r="V13" s="349"/>
      <c r="W13" s="351"/>
      <c r="X13" s="349"/>
      <c r="Y13" s="350"/>
      <c r="Z13" s="521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</row>
    <row r="14" spans="1:47" s="228" customFormat="1" ht="15" customHeight="1">
      <c r="A14" s="259">
        <v>3</v>
      </c>
      <c r="B14" s="432"/>
      <c r="C14" s="433"/>
      <c r="D14" s="297" t="s">
        <v>25</v>
      </c>
      <c r="E14" s="317"/>
      <c r="F14" s="318"/>
      <c r="G14" s="318"/>
      <c r="H14" s="319"/>
      <c r="I14" s="440" t="s">
        <v>10</v>
      </c>
      <c r="J14" s="441"/>
      <c r="K14" s="219"/>
      <c r="L14" s="297" t="s">
        <v>13</v>
      </c>
      <c r="M14" s="434"/>
      <c r="N14" s="435"/>
      <c r="O14" s="349"/>
      <c r="P14" s="350"/>
      <c r="Q14" s="434"/>
      <c r="R14" s="487"/>
      <c r="S14" s="435"/>
      <c r="T14" s="350"/>
      <c r="U14" s="351"/>
      <c r="V14" s="349"/>
      <c r="W14" s="351"/>
      <c r="X14" s="349"/>
      <c r="Y14" s="350"/>
      <c r="Z14" s="521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</row>
    <row r="15" spans="1:47" s="228" customFormat="1" ht="15" customHeight="1">
      <c r="A15" s="259">
        <v>4</v>
      </c>
      <c r="B15" s="432"/>
      <c r="C15" s="433"/>
      <c r="D15" s="297" t="s">
        <v>25</v>
      </c>
      <c r="E15" s="317"/>
      <c r="F15" s="318"/>
      <c r="G15" s="318"/>
      <c r="H15" s="319"/>
      <c r="I15" s="442" t="s">
        <v>11</v>
      </c>
      <c r="J15" s="440"/>
      <c r="K15" s="243"/>
      <c r="L15" s="297" t="s">
        <v>13</v>
      </c>
      <c r="M15" s="434"/>
      <c r="N15" s="435"/>
      <c r="O15" s="349"/>
      <c r="P15" s="350"/>
      <c r="Q15" s="434"/>
      <c r="R15" s="487"/>
      <c r="S15" s="435"/>
      <c r="T15" s="350"/>
      <c r="U15" s="351"/>
      <c r="V15" s="349"/>
      <c r="W15" s="351"/>
      <c r="X15" s="349"/>
      <c r="Y15" s="350"/>
      <c r="Z15" s="521"/>
      <c r="AA15" s="227"/>
      <c r="AB15" s="227"/>
      <c r="AC15" s="227"/>
      <c r="AD15" s="227"/>
      <c r="AE15" s="227"/>
      <c r="AF15" s="227"/>
      <c r="AG15" s="227"/>
      <c r="AH15" s="227"/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</row>
    <row r="16" spans="1:47" s="228" customFormat="1" ht="15" customHeight="1">
      <c r="A16" s="259">
        <v>5</v>
      </c>
      <c r="B16" s="432"/>
      <c r="C16" s="433"/>
      <c r="D16" s="297" t="s">
        <v>25</v>
      </c>
      <c r="E16" s="317"/>
      <c r="F16" s="318"/>
      <c r="G16" s="318"/>
      <c r="H16" s="319"/>
      <c r="I16" s="442" t="s">
        <v>12</v>
      </c>
      <c r="J16" s="440"/>
      <c r="K16" s="219"/>
      <c r="L16" s="297" t="s">
        <v>13</v>
      </c>
      <c r="M16" s="434"/>
      <c r="N16" s="435"/>
      <c r="O16" s="349"/>
      <c r="P16" s="350"/>
      <c r="Q16" s="434"/>
      <c r="R16" s="487"/>
      <c r="S16" s="435"/>
      <c r="T16" s="350"/>
      <c r="U16" s="351"/>
      <c r="V16" s="349"/>
      <c r="W16" s="351"/>
      <c r="X16" s="349"/>
      <c r="Y16" s="350"/>
      <c r="Z16" s="521"/>
      <c r="AA16" s="227"/>
      <c r="AB16" s="227"/>
      <c r="AC16" s="227"/>
      <c r="AD16" s="227"/>
      <c r="AE16" s="227"/>
      <c r="AF16" s="227"/>
      <c r="AG16" s="227"/>
      <c r="AH16" s="227"/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</row>
    <row r="17" spans="1:47" s="228" customFormat="1" ht="15" customHeight="1" thickBot="1">
      <c r="A17" s="259">
        <v>6</v>
      </c>
      <c r="B17" s="432"/>
      <c r="C17" s="433"/>
      <c r="D17" s="297" t="s">
        <v>25</v>
      </c>
      <c r="E17" s="317"/>
      <c r="F17" s="318"/>
      <c r="G17" s="318"/>
      <c r="H17" s="319"/>
      <c r="I17" s="443" t="s">
        <v>72</v>
      </c>
      <c r="J17" s="444"/>
      <c r="K17" s="244"/>
      <c r="L17" s="298" t="s">
        <v>13</v>
      </c>
      <c r="M17" s="346"/>
      <c r="N17" s="348"/>
      <c r="O17" s="344"/>
      <c r="P17" s="352"/>
      <c r="Q17" s="346"/>
      <c r="R17" s="347"/>
      <c r="S17" s="348"/>
      <c r="T17" s="352"/>
      <c r="U17" s="345"/>
      <c r="V17" s="344"/>
      <c r="W17" s="345"/>
      <c r="X17" s="344"/>
      <c r="Y17" s="352"/>
      <c r="Z17" s="522"/>
      <c r="AA17" s="227"/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</row>
    <row r="18" spans="1:47" s="228" customFormat="1" ht="15" customHeight="1" thickBot="1">
      <c r="A18" s="260">
        <v>7</v>
      </c>
      <c r="B18" s="494"/>
      <c r="C18" s="495"/>
      <c r="D18" s="298" t="s">
        <v>25</v>
      </c>
      <c r="E18" s="320"/>
      <c r="F18" s="324"/>
      <c r="G18" s="324"/>
      <c r="H18" s="321"/>
      <c r="I18" s="261"/>
      <c r="J18" s="261"/>
      <c r="K18" s="261"/>
      <c r="L18" s="261"/>
      <c r="M18" s="251"/>
      <c r="N18" s="262"/>
      <c r="O18" s="262"/>
      <c r="P18" s="262"/>
      <c r="Q18" s="262"/>
      <c r="R18" s="262"/>
      <c r="S18" s="262"/>
      <c r="T18" s="262"/>
      <c r="U18" s="263"/>
      <c r="V18" s="308"/>
      <c r="W18" s="308"/>
      <c r="X18" s="263"/>
      <c r="Y18" s="263"/>
      <c r="Z18" s="263"/>
      <c r="AA18" s="263"/>
      <c r="AB18" s="25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</row>
    <row r="19" spans="1:47" ht="15" customHeight="1" thickBot="1">
      <c r="A19" s="210"/>
      <c r="B19" s="210"/>
      <c r="C19" s="210"/>
      <c r="D19" s="210"/>
      <c r="E19" s="313"/>
      <c r="F19" s="313"/>
      <c r="G19" s="313"/>
      <c r="H19" s="313"/>
      <c r="I19" s="485" t="s">
        <v>16</v>
      </c>
      <c r="J19" s="486"/>
      <c r="K19" s="265"/>
      <c r="L19" s="264" t="s">
        <v>13</v>
      </c>
      <c r="M19" s="8"/>
      <c r="N19" s="3"/>
      <c r="O19" s="3"/>
      <c r="P19" s="3"/>
      <c r="Q19" s="3"/>
      <c r="R19" s="3"/>
      <c r="S19" s="3"/>
      <c r="T19" s="3"/>
      <c r="U19" s="4"/>
      <c r="V19" s="4"/>
      <c r="W19" s="4"/>
      <c r="X19" s="4"/>
      <c r="Y19" s="4"/>
      <c r="Z19" s="4"/>
      <c r="AA19" s="4"/>
      <c r="AB19" s="2"/>
      <c r="AR19" s="212"/>
      <c r="AS19" s="212"/>
      <c r="AT19" s="212"/>
      <c r="AU19" s="212"/>
    </row>
    <row r="20" spans="1:47" ht="13.5" customHeight="1">
      <c r="A20" s="5" t="s">
        <v>114</v>
      </c>
      <c r="B20" s="2"/>
      <c r="C20" s="2"/>
      <c r="D20" s="2"/>
      <c r="E20" s="2"/>
      <c r="F20" s="2"/>
      <c r="G20" s="2"/>
      <c r="H20" s="2"/>
      <c r="I20" s="2"/>
      <c r="J20" s="3"/>
      <c r="K20" s="3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47" ht="13.5" customHeight="1">
      <c r="A21" s="5" t="s">
        <v>243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47" ht="13.5" customHeight="1">
      <c r="A22" s="5" t="s">
        <v>225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47" ht="13.5" customHeight="1" thickBot="1">
      <c r="A23" s="5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47" ht="18.75" customHeight="1" thickBot="1">
      <c r="A24" s="266" t="s">
        <v>48</v>
      </c>
      <c r="B24" s="248"/>
      <c r="C24" s="248"/>
      <c r="D24" s="267"/>
      <c r="E24" s="268"/>
      <c r="F24" s="398" t="s">
        <v>100</v>
      </c>
      <c r="G24" s="399"/>
      <c r="H24" s="399"/>
      <c r="I24" s="399"/>
      <c r="J24" s="399"/>
      <c r="K24" s="399"/>
      <c r="L24" s="447" t="s">
        <v>101</v>
      </c>
      <c r="M24" s="448"/>
      <c r="N24" s="448"/>
      <c r="O24" s="448"/>
      <c r="P24" s="448"/>
      <c r="Q24" s="448"/>
      <c r="R24" s="448"/>
      <c r="S24" s="448"/>
      <c r="T24" s="448"/>
      <c r="U24" s="448"/>
      <c r="V24" s="448"/>
      <c r="W24" s="448"/>
      <c r="X24" s="449"/>
    </row>
    <row r="25" spans="1:47" ht="18.75" customHeight="1">
      <c r="A25" s="505" t="s">
        <v>49</v>
      </c>
      <c r="B25" s="506"/>
      <c r="C25" s="499" t="s">
        <v>70</v>
      </c>
      <c r="D25" s="500"/>
      <c r="E25" s="501"/>
      <c r="F25" s="400"/>
      <c r="G25" s="401"/>
      <c r="H25" s="401"/>
      <c r="I25" s="401"/>
      <c r="J25" s="401"/>
      <c r="K25" s="401"/>
      <c r="L25" s="450"/>
      <c r="M25" s="451"/>
      <c r="N25" s="451"/>
      <c r="O25" s="451"/>
      <c r="P25" s="451"/>
      <c r="Q25" s="451"/>
      <c r="R25" s="451"/>
      <c r="S25" s="451"/>
      <c r="T25" s="451"/>
      <c r="U25" s="451"/>
      <c r="V25" s="451"/>
      <c r="W25" s="451"/>
      <c r="X25" s="452"/>
    </row>
    <row r="26" spans="1:47" ht="18.75" customHeight="1" thickBot="1">
      <c r="A26" s="507"/>
      <c r="B26" s="508"/>
      <c r="C26" s="502"/>
      <c r="D26" s="503"/>
      <c r="E26" s="504"/>
      <c r="F26" s="400"/>
      <c r="G26" s="401"/>
      <c r="H26" s="401"/>
      <c r="I26" s="401"/>
      <c r="J26" s="401"/>
      <c r="K26" s="401"/>
      <c r="L26" s="450"/>
      <c r="M26" s="451"/>
      <c r="N26" s="451"/>
      <c r="O26" s="451"/>
      <c r="P26" s="451"/>
      <c r="Q26" s="451"/>
      <c r="R26" s="451"/>
      <c r="S26" s="451"/>
      <c r="T26" s="451"/>
      <c r="U26" s="451"/>
      <c r="V26" s="451"/>
      <c r="W26" s="451"/>
      <c r="X26" s="452"/>
    </row>
    <row r="27" spans="1:47">
      <c r="A27" s="505" t="s">
        <v>51</v>
      </c>
      <c r="B27" s="506"/>
      <c r="C27" s="499" t="s">
        <v>70</v>
      </c>
      <c r="D27" s="500"/>
      <c r="E27" s="501"/>
      <c r="F27" s="400"/>
      <c r="G27" s="401"/>
      <c r="H27" s="401"/>
      <c r="I27" s="401"/>
      <c r="J27" s="401"/>
      <c r="K27" s="401"/>
      <c r="L27" s="450"/>
      <c r="M27" s="451"/>
      <c r="N27" s="451"/>
      <c r="O27" s="451"/>
      <c r="P27" s="451"/>
      <c r="Q27" s="451"/>
      <c r="R27" s="451"/>
      <c r="S27" s="451"/>
      <c r="T27" s="451"/>
      <c r="U27" s="451"/>
      <c r="V27" s="451"/>
      <c r="W27" s="451"/>
      <c r="X27" s="452"/>
    </row>
    <row r="28" spans="1:47" ht="15" thickBot="1">
      <c r="A28" s="507"/>
      <c r="B28" s="508"/>
      <c r="C28" s="502"/>
      <c r="D28" s="503"/>
      <c r="E28" s="504"/>
      <c r="F28" s="400"/>
      <c r="G28" s="401"/>
      <c r="H28" s="401"/>
      <c r="I28" s="401"/>
      <c r="J28" s="401"/>
      <c r="K28" s="401"/>
      <c r="L28" s="450"/>
      <c r="M28" s="451"/>
      <c r="N28" s="451"/>
      <c r="O28" s="451"/>
      <c r="P28" s="451"/>
      <c r="Q28" s="451"/>
      <c r="R28" s="451"/>
      <c r="S28" s="451"/>
      <c r="T28" s="451"/>
      <c r="U28" s="451"/>
      <c r="V28" s="451"/>
      <c r="W28" s="451"/>
      <c r="X28" s="452"/>
    </row>
    <row r="29" spans="1:47">
      <c r="A29" s="509" t="s">
        <v>216</v>
      </c>
      <c r="B29" s="510"/>
      <c r="C29" s="499"/>
      <c r="D29" s="500"/>
      <c r="E29" s="501"/>
      <c r="F29" s="400"/>
      <c r="G29" s="401"/>
      <c r="H29" s="401"/>
      <c r="I29" s="401"/>
      <c r="J29" s="401"/>
      <c r="K29" s="401"/>
      <c r="L29" s="450"/>
      <c r="M29" s="451"/>
      <c r="N29" s="451"/>
      <c r="O29" s="451"/>
      <c r="P29" s="451"/>
      <c r="Q29" s="451"/>
      <c r="R29" s="451"/>
      <c r="S29" s="451"/>
      <c r="T29" s="451"/>
      <c r="U29" s="451"/>
      <c r="V29" s="451"/>
      <c r="W29" s="451"/>
      <c r="X29" s="452"/>
    </row>
    <row r="30" spans="1:47" ht="15" thickBot="1">
      <c r="A30" s="511"/>
      <c r="B30" s="512"/>
      <c r="C30" s="502"/>
      <c r="D30" s="503"/>
      <c r="E30" s="504"/>
      <c r="F30" s="400"/>
      <c r="G30" s="401"/>
      <c r="H30" s="401"/>
      <c r="I30" s="401"/>
      <c r="J30" s="401"/>
      <c r="K30" s="401"/>
      <c r="L30" s="450"/>
      <c r="M30" s="451"/>
      <c r="N30" s="451"/>
      <c r="O30" s="451"/>
      <c r="P30" s="451"/>
      <c r="Q30" s="451"/>
      <c r="R30" s="451"/>
      <c r="S30" s="451"/>
      <c r="T30" s="451"/>
      <c r="U30" s="451"/>
      <c r="V30" s="451"/>
      <c r="W30" s="451"/>
      <c r="X30" s="452"/>
    </row>
    <row r="31" spans="1:47" ht="15" customHeight="1">
      <c r="A31" s="488" t="s">
        <v>52</v>
      </c>
      <c r="B31" s="489"/>
      <c r="C31" s="463" t="s">
        <v>70</v>
      </c>
      <c r="D31" s="466"/>
      <c r="E31" s="467"/>
      <c r="F31" s="400"/>
      <c r="G31" s="401"/>
      <c r="H31" s="401"/>
      <c r="I31" s="401"/>
      <c r="J31" s="401"/>
      <c r="K31" s="401"/>
      <c r="L31" s="450"/>
      <c r="M31" s="451"/>
      <c r="N31" s="451"/>
      <c r="O31" s="451"/>
      <c r="P31" s="451"/>
      <c r="Q31" s="451"/>
      <c r="R31" s="451"/>
      <c r="S31" s="451"/>
      <c r="T31" s="451"/>
      <c r="U31" s="451"/>
      <c r="V31" s="451"/>
      <c r="W31" s="451"/>
      <c r="X31" s="452"/>
    </row>
    <row r="32" spans="1:47" ht="15" thickBot="1">
      <c r="A32" s="490"/>
      <c r="B32" s="491"/>
      <c r="C32" s="464"/>
      <c r="D32" s="468"/>
      <c r="E32" s="469"/>
      <c r="F32" s="400"/>
      <c r="G32" s="401"/>
      <c r="H32" s="401"/>
      <c r="I32" s="401"/>
      <c r="J32" s="401"/>
      <c r="K32" s="401"/>
      <c r="L32" s="453"/>
      <c r="M32" s="454"/>
      <c r="N32" s="454"/>
      <c r="O32" s="454"/>
      <c r="P32" s="454"/>
      <c r="Q32" s="454"/>
      <c r="R32" s="454"/>
      <c r="S32" s="454"/>
      <c r="T32" s="454"/>
      <c r="U32" s="454"/>
      <c r="V32" s="454"/>
      <c r="W32" s="454"/>
      <c r="X32" s="455"/>
    </row>
    <row r="33" spans="1:43" ht="27" customHeight="1" thickBot="1">
      <c r="A33" s="492"/>
      <c r="B33" s="493"/>
      <c r="C33" s="465"/>
      <c r="D33" s="470"/>
      <c r="E33" s="471"/>
      <c r="F33" s="400"/>
      <c r="G33" s="401"/>
      <c r="H33" s="401"/>
      <c r="I33" s="401"/>
      <c r="J33" s="401"/>
      <c r="K33" s="401"/>
      <c r="L33" s="447" t="s">
        <v>113</v>
      </c>
      <c r="M33" s="448"/>
      <c r="N33" s="448"/>
      <c r="O33" s="448"/>
      <c r="P33" s="448"/>
      <c r="Q33" s="448"/>
      <c r="R33" s="449"/>
      <c r="S33" s="496" t="s">
        <v>219</v>
      </c>
      <c r="T33" s="480"/>
      <c r="U33" s="479" t="s">
        <v>218</v>
      </c>
      <c r="V33" s="480"/>
      <c r="W33" s="473" t="s">
        <v>217</v>
      </c>
      <c r="X33" s="474"/>
    </row>
    <row r="34" spans="1:43">
      <c r="A34" s="269"/>
      <c r="B34" s="270"/>
      <c r="C34" s="271"/>
      <c r="D34" s="272"/>
      <c r="E34" s="273"/>
      <c r="F34" s="400"/>
      <c r="G34" s="401"/>
      <c r="H34" s="401"/>
      <c r="I34" s="401"/>
      <c r="J34" s="401"/>
      <c r="K34" s="401"/>
      <c r="L34" s="450"/>
      <c r="M34" s="451"/>
      <c r="N34" s="451"/>
      <c r="O34" s="451"/>
      <c r="P34" s="451"/>
      <c r="Q34" s="451"/>
      <c r="R34" s="452"/>
      <c r="S34" s="497"/>
      <c r="T34" s="482"/>
      <c r="U34" s="481"/>
      <c r="V34" s="482"/>
      <c r="W34" s="475"/>
      <c r="X34" s="476"/>
    </row>
    <row r="35" spans="1:43">
      <c r="A35" s="274" t="s">
        <v>50</v>
      </c>
      <c r="B35" s="275" t="str">
        <f>IF(Bestelformulier!C27=Neuten!L4,"S:","X:")</f>
        <v>X:</v>
      </c>
      <c r="C35" s="299"/>
      <c r="D35" s="300" t="s">
        <v>13</v>
      </c>
      <c r="E35" s="276"/>
      <c r="F35" s="400"/>
      <c r="G35" s="401"/>
      <c r="H35" s="401"/>
      <c r="I35" s="401"/>
      <c r="J35" s="401"/>
      <c r="K35" s="401"/>
      <c r="L35" s="450"/>
      <c r="M35" s="451"/>
      <c r="N35" s="451"/>
      <c r="O35" s="451"/>
      <c r="P35" s="451"/>
      <c r="Q35" s="451"/>
      <c r="R35" s="452"/>
      <c r="S35" s="497"/>
      <c r="T35" s="482"/>
      <c r="U35" s="481"/>
      <c r="V35" s="482"/>
      <c r="W35" s="475"/>
      <c r="X35" s="476"/>
    </row>
    <row r="36" spans="1:43" ht="21" customHeight="1" thickBot="1">
      <c r="A36" s="277"/>
      <c r="B36" s="278"/>
      <c r="C36" s="279"/>
      <c r="D36" s="280"/>
      <c r="E36" s="281"/>
      <c r="F36" s="400"/>
      <c r="G36" s="401"/>
      <c r="H36" s="401"/>
      <c r="I36" s="401"/>
      <c r="J36" s="401"/>
      <c r="K36" s="401"/>
      <c r="L36" s="450"/>
      <c r="M36" s="451"/>
      <c r="N36" s="451"/>
      <c r="O36" s="451"/>
      <c r="P36" s="451"/>
      <c r="Q36" s="451"/>
      <c r="R36" s="452"/>
      <c r="S36" s="497"/>
      <c r="T36" s="482"/>
      <c r="U36" s="481"/>
      <c r="V36" s="482"/>
      <c r="W36" s="475"/>
      <c r="X36" s="476"/>
    </row>
    <row r="37" spans="1:43">
      <c r="A37" s="282"/>
      <c r="B37" s="283"/>
      <c r="C37" s="283"/>
      <c r="D37" s="283"/>
      <c r="E37" s="284"/>
      <c r="F37" s="400"/>
      <c r="G37" s="401"/>
      <c r="H37" s="401"/>
      <c r="I37" s="401"/>
      <c r="J37" s="401"/>
      <c r="K37" s="401"/>
      <c r="L37" s="450"/>
      <c r="M37" s="451"/>
      <c r="N37" s="451"/>
      <c r="O37" s="451"/>
      <c r="P37" s="451"/>
      <c r="Q37" s="451"/>
      <c r="R37" s="452"/>
      <c r="S37" s="497"/>
      <c r="T37" s="482"/>
      <c r="U37" s="481"/>
      <c r="V37" s="482"/>
      <c r="W37" s="475"/>
      <c r="X37" s="476"/>
    </row>
    <row r="38" spans="1:43">
      <c r="A38" s="285" t="s">
        <v>99</v>
      </c>
      <c r="B38" s="286"/>
      <c r="C38" s="286"/>
      <c r="D38" s="286"/>
      <c r="E38" s="287"/>
      <c r="F38" s="400"/>
      <c r="G38" s="401"/>
      <c r="H38" s="401"/>
      <c r="I38" s="401"/>
      <c r="J38" s="401"/>
      <c r="K38" s="401"/>
      <c r="L38" s="450"/>
      <c r="M38" s="451"/>
      <c r="N38" s="451"/>
      <c r="O38" s="451"/>
      <c r="P38" s="451"/>
      <c r="Q38" s="451"/>
      <c r="R38" s="452"/>
      <c r="S38" s="497"/>
      <c r="T38" s="482"/>
      <c r="U38" s="481"/>
      <c r="V38" s="482"/>
      <c r="W38" s="475"/>
      <c r="X38" s="476"/>
      <c r="AQ38"/>
    </row>
    <row r="39" spans="1:43">
      <c r="A39" s="288" t="s">
        <v>70</v>
      </c>
      <c r="B39" s="301" t="s">
        <v>13</v>
      </c>
      <c r="C39" s="379" t="str">
        <f>IF(A39=5,"Standaard-afdichtingskader",(IF(A39=8,"SolidSeal-afdichtingskader","_______")))</f>
        <v>_______</v>
      </c>
      <c r="D39" s="379"/>
      <c r="E39" s="380"/>
      <c r="F39" s="400"/>
      <c r="G39" s="401"/>
      <c r="H39" s="401"/>
      <c r="I39" s="401"/>
      <c r="J39" s="401"/>
      <c r="K39" s="401"/>
      <c r="L39" s="450"/>
      <c r="M39" s="451"/>
      <c r="N39" s="451"/>
      <c r="O39" s="451"/>
      <c r="P39" s="451"/>
      <c r="Q39" s="451"/>
      <c r="R39" s="452"/>
      <c r="S39" s="497"/>
      <c r="T39" s="482"/>
      <c r="U39" s="481"/>
      <c r="V39" s="482"/>
      <c r="W39" s="475"/>
      <c r="X39" s="476"/>
      <c r="Z39" s="232"/>
    </row>
    <row r="40" spans="1:43" ht="17.25" customHeight="1" thickBot="1">
      <c r="A40" s="229"/>
      <c r="B40" s="230"/>
      <c r="C40" s="381"/>
      <c r="D40" s="381"/>
      <c r="E40" s="382"/>
      <c r="F40" s="402"/>
      <c r="G40" s="403"/>
      <c r="H40" s="403"/>
      <c r="I40" s="403"/>
      <c r="J40" s="403"/>
      <c r="K40" s="403"/>
      <c r="L40" s="453"/>
      <c r="M40" s="454"/>
      <c r="N40" s="454"/>
      <c r="O40" s="454"/>
      <c r="P40" s="454"/>
      <c r="Q40" s="454"/>
      <c r="R40" s="455"/>
      <c r="S40" s="498"/>
      <c r="T40" s="484"/>
      <c r="U40" s="483"/>
      <c r="V40" s="484"/>
      <c r="W40" s="477"/>
      <c r="X40" s="478"/>
    </row>
    <row r="41" spans="1:43" ht="17.25" customHeight="1">
      <c r="A41" s="214" t="s">
        <v>124</v>
      </c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</row>
    <row r="42" spans="1:43" ht="3" customHeight="1" thickBot="1">
      <c r="A42" s="214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</row>
    <row r="43" spans="1:43" s="212" customFormat="1" ht="18.75" customHeight="1" thickBot="1">
      <c r="A43" s="386" t="s">
        <v>28</v>
      </c>
      <c r="B43" s="472"/>
      <c r="C43" s="388" t="s">
        <v>58</v>
      </c>
      <c r="D43" s="389"/>
      <c r="E43" s="386" t="s">
        <v>28</v>
      </c>
      <c r="F43" s="387"/>
      <c r="G43" s="388" t="s">
        <v>59</v>
      </c>
      <c r="H43" s="389"/>
      <c r="I43" s="386" t="s">
        <v>28</v>
      </c>
      <c r="J43" s="387"/>
      <c r="K43" s="388" t="s">
        <v>60</v>
      </c>
      <c r="L43" s="389"/>
      <c r="M43" s="386" t="s">
        <v>28</v>
      </c>
      <c r="N43" s="387"/>
      <c r="O43" s="388" t="s">
        <v>61</v>
      </c>
      <c r="P43" s="389"/>
      <c r="Q43" s="386" t="s">
        <v>28</v>
      </c>
      <c r="R43" s="387"/>
      <c r="S43" s="388" t="s">
        <v>62</v>
      </c>
      <c r="T43" s="389"/>
      <c r="U43" s="386" t="s">
        <v>28</v>
      </c>
      <c r="V43" s="387"/>
      <c r="W43" s="388" t="s">
        <v>63</v>
      </c>
      <c r="X43" s="389"/>
    </row>
    <row r="44" spans="1:43" s="228" customFormat="1" ht="27" customHeight="1" thickBot="1">
      <c r="A44" s="393" t="s">
        <v>47</v>
      </c>
      <c r="B44" s="394"/>
      <c r="C44" s="374" t="s">
        <v>70</v>
      </c>
      <c r="D44" s="375"/>
      <c r="E44" s="462" t="s">
        <v>47</v>
      </c>
      <c r="F44" s="394"/>
      <c r="G44" s="374" t="s">
        <v>70</v>
      </c>
      <c r="H44" s="375"/>
      <c r="I44" s="393" t="s">
        <v>47</v>
      </c>
      <c r="J44" s="394"/>
      <c r="K44" s="374" t="s">
        <v>70</v>
      </c>
      <c r="L44" s="375"/>
      <c r="M44" s="393" t="s">
        <v>47</v>
      </c>
      <c r="N44" s="394"/>
      <c r="O44" s="374" t="s">
        <v>70</v>
      </c>
      <c r="P44" s="375"/>
      <c r="Q44" s="393" t="s">
        <v>47</v>
      </c>
      <c r="R44" s="394"/>
      <c r="S44" s="374" t="s">
        <v>70</v>
      </c>
      <c r="T44" s="375"/>
      <c r="U44" s="393" t="s">
        <v>47</v>
      </c>
      <c r="V44" s="394"/>
      <c r="W44" s="374" t="s">
        <v>70</v>
      </c>
      <c r="X44" s="375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</row>
    <row r="45" spans="1:43" s="212" customFormat="1" ht="12.75" customHeight="1">
      <c r="A45" s="395" t="s">
        <v>31</v>
      </c>
      <c r="B45" s="396"/>
      <c r="C45" s="396"/>
      <c r="D45" s="397"/>
      <c r="E45" s="396" t="s">
        <v>31</v>
      </c>
      <c r="F45" s="396"/>
      <c r="G45" s="396"/>
      <c r="H45" s="397"/>
      <c r="I45" s="395" t="s">
        <v>31</v>
      </c>
      <c r="J45" s="396"/>
      <c r="K45" s="396"/>
      <c r="L45" s="397"/>
      <c r="M45" s="395" t="s">
        <v>31</v>
      </c>
      <c r="N45" s="396"/>
      <c r="O45" s="396"/>
      <c r="P45" s="397"/>
      <c r="Q45" s="395" t="s">
        <v>31</v>
      </c>
      <c r="R45" s="396"/>
      <c r="S45" s="396"/>
      <c r="T45" s="397"/>
      <c r="U45" s="395" t="s">
        <v>31</v>
      </c>
      <c r="V45" s="396"/>
      <c r="W45" s="396"/>
      <c r="X45" s="397"/>
    </row>
    <row r="46" spans="1:43" s="212" customFormat="1">
      <c r="A46" s="305"/>
      <c r="B46" s="306"/>
      <c r="C46" s="306"/>
      <c r="D46" s="307"/>
      <c r="E46" s="306"/>
      <c r="F46" s="306"/>
      <c r="G46" s="306"/>
      <c r="H46" s="307"/>
      <c r="I46" s="305"/>
      <c r="J46" s="306"/>
      <c r="K46" s="306"/>
      <c r="L46" s="307"/>
      <c r="M46" s="305"/>
      <c r="N46" s="306"/>
      <c r="O46" s="306"/>
      <c r="P46" s="307"/>
      <c r="Q46" s="305"/>
      <c r="R46" s="306"/>
      <c r="S46" s="306"/>
      <c r="T46" s="307"/>
      <c r="U46" s="305"/>
      <c r="V46" s="306"/>
      <c r="W46" s="306"/>
      <c r="X46" s="307"/>
    </row>
    <row r="47" spans="1:43" s="212" customFormat="1">
      <c r="A47" s="305"/>
      <c r="B47" s="306"/>
      <c r="C47" s="306"/>
      <c r="D47" s="307"/>
      <c r="E47" s="306"/>
      <c r="F47" s="306"/>
      <c r="G47" s="306"/>
      <c r="H47" s="307"/>
      <c r="I47" s="305"/>
      <c r="J47" s="306"/>
      <c r="K47" s="306"/>
      <c r="L47" s="307"/>
      <c r="M47" s="305"/>
      <c r="N47" s="306"/>
      <c r="O47" s="306"/>
      <c r="P47" s="307"/>
      <c r="Q47" s="305"/>
      <c r="R47" s="306"/>
      <c r="S47" s="306"/>
      <c r="T47" s="307"/>
      <c r="U47" s="305"/>
      <c r="V47" s="306"/>
      <c r="W47" s="306"/>
      <c r="X47" s="307"/>
    </row>
    <row r="48" spans="1:43" s="212" customFormat="1">
      <c r="A48" s="305"/>
      <c r="B48" s="306"/>
      <c r="C48" s="306"/>
      <c r="D48" s="307"/>
      <c r="E48" s="306"/>
      <c r="F48" s="306"/>
      <c r="G48" s="306"/>
      <c r="H48" s="307"/>
      <c r="I48" s="305"/>
      <c r="J48" s="306"/>
      <c r="K48" s="306"/>
      <c r="L48" s="307"/>
      <c r="M48" s="305"/>
      <c r="N48" s="306"/>
      <c r="O48" s="306"/>
      <c r="P48" s="307"/>
      <c r="Q48" s="305"/>
      <c r="R48" s="306"/>
      <c r="S48" s="306"/>
      <c r="T48" s="307"/>
      <c r="U48" s="305"/>
      <c r="V48" s="306"/>
      <c r="W48" s="306"/>
      <c r="X48" s="307"/>
    </row>
    <row r="49" spans="1:24" s="212" customFormat="1">
      <c r="A49" s="305"/>
      <c r="B49" s="306"/>
      <c r="C49" s="306"/>
      <c r="D49" s="307"/>
      <c r="E49" s="306"/>
      <c r="F49" s="306"/>
      <c r="G49" s="306"/>
      <c r="H49" s="307"/>
      <c r="I49" s="305"/>
      <c r="J49" s="306"/>
      <c r="K49" s="306"/>
      <c r="L49" s="307"/>
      <c r="M49" s="305"/>
      <c r="N49" s="306"/>
      <c r="O49" s="306"/>
      <c r="P49" s="307"/>
      <c r="Q49" s="305"/>
      <c r="R49" s="306"/>
      <c r="S49" s="306"/>
      <c r="T49" s="307"/>
      <c r="U49" s="305"/>
      <c r="V49" s="306"/>
      <c r="W49" s="306"/>
      <c r="X49" s="307"/>
    </row>
    <row r="50" spans="1:24" s="212" customFormat="1">
      <c r="A50" s="305"/>
      <c r="B50" s="306"/>
      <c r="C50" s="306"/>
      <c r="D50" s="307"/>
      <c r="E50" s="306"/>
      <c r="F50" s="306"/>
      <c r="G50" s="306"/>
      <c r="H50" s="307"/>
      <c r="I50" s="305"/>
      <c r="J50" s="306"/>
      <c r="K50" s="306"/>
      <c r="L50" s="307"/>
      <c r="M50" s="305"/>
      <c r="N50" s="306"/>
      <c r="O50" s="306"/>
      <c r="P50" s="307"/>
      <c r="Q50" s="305"/>
      <c r="R50" s="306"/>
      <c r="S50" s="306"/>
      <c r="T50" s="307"/>
      <c r="U50" s="305"/>
      <c r="V50" s="306"/>
      <c r="W50" s="306"/>
      <c r="X50" s="307"/>
    </row>
    <row r="51" spans="1:24" s="212" customFormat="1">
      <c r="A51" s="305"/>
      <c r="B51" s="306"/>
      <c r="C51" s="306"/>
      <c r="D51" s="307"/>
      <c r="E51" s="306"/>
      <c r="F51" s="306"/>
      <c r="G51" s="306"/>
      <c r="H51" s="307"/>
      <c r="I51" s="305"/>
      <c r="J51" s="306"/>
      <c r="K51" s="306"/>
      <c r="L51" s="307"/>
      <c r="M51" s="305"/>
      <c r="N51" s="306"/>
      <c r="O51" s="306"/>
      <c r="P51" s="307"/>
      <c r="Q51" s="305"/>
      <c r="R51" s="306"/>
      <c r="S51" s="306"/>
      <c r="T51" s="307"/>
      <c r="U51" s="305"/>
      <c r="V51" s="306"/>
      <c r="W51" s="306"/>
      <c r="X51" s="307"/>
    </row>
    <row r="52" spans="1:24" s="212" customFormat="1">
      <c r="A52" s="305"/>
      <c r="B52" s="306"/>
      <c r="C52" s="306"/>
      <c r="D52" s="307"/>
      <c r="E52" s="306"/>
      <c r="F52" s="306"/>
      <c r="G52" s="306"/>
      <c r="H52" s="307"/>
      <c r="I52" s="305"/>
      <c r="J52" s="306"/>
      <c r="K52" s="306"/>
      <c r="L52" s="307"/>
      <c r="M52" s="305"/>
      <c r="N52" s="306"/>
      <c r="O52" s="306"/>
      <c r="P52" s="307"/>
      <c r="Q52" s="305"/>
      <c r="R52" s="306"/>
      <c r="S52" s="306"/>
      <c r="T52" s="307"/>
      <c r="U52" s="305"/>
      <c r="V52" s="306"/>
      <c r="W52" s="306"/>
      <c r="X52" s="307"/>
    </row>
    <row r="53" spans="1:24" s="212" customFormat="1">
      <c r="A53" s="305"/>
      <c r="B53" s="306"/>
      <c r="C53" s="306"/>
      <c r="D53" s="307"/>
      <c r="E53" s="306"/>
      <c r="F53" s="306"/>
      <c r="G53" s="306"/>
      <c r="H53" s="307"/>
      <c r="I53" s="305"/>
      <c r="J53" s="306"/>
      <c r="K53" s="306"/>
      <c r="L53" s="307"/>
      <c r="M53" s="305"/>
      <c r="N53" s="306"/>
      <c r="O53" s="306"/>
      <c r="P53" s="307"/>
      <c r="Q53" s="305"/>
      <c r="R53" s="306"/>
      <c r="S53" s="306"/>
      <c r="T53" s="307"/>
      <c r="U53" s="305"/>
      <c r="V53" s="306"/>
      <c r="W53" s="306"/>
      <c r="X53" s="307"/>
    </row>
    <row r="54" spans="1:24" s="212" customFormat="1">
      <c r="A54" s="305"/>
      <c r="B54" s="306"/>
      <c r="C54" s="306"/>
      <c r="D54" s="307"/>
      <c r="E54" s="306"/>
      <c r="F54" s="306"/>
      <c r="G54" s="306"/>
      <c r="H54" s="307"/>
      <c r="I54" s="305"/>
      <c r="J54" s="306"/>
      <c r="K54" s="306"/>
      <c r="L54" s="307"/>
      <c r="M54" s="305"/>
      <c r="N54" s="306"/>
      <c r="O54" s="306"/>
      <c r="P54" s="307"/>
      <c r="Q54" s="305"/>
      <c r="R54" s="306"/>
      <c r="S54" s="306"/>
      <c r="T54" s="307"/>
      <c r="U54" s="305"/>
      <c r="V54" s="306"/>
      <c r="W54" s="306"/>
      <c r="X54" s="307"/>
    </row>
    <row r="55" spans="1:24" s="212" customFormat="1">
      <c r="A55" s="305"/>
      <c r="B55" s="306"/>
      <c r="C55" s="306"/>
      <c r="D55" s="307"/>
      <c r="E55" s="306"/>
      <c r="F55" s="306"/>
      <c r="G55" s="306"/>
      <c r="H55" s="307"/>
      <c r="I55" s="305"/>
      <c r="J55" s="306"/>
      <c r="K55" s="306"/>
      <c r="L55" s="307"/>
      <c r="M55" s="305"/>
      <c r="N55" s="306"/>
      <c r="O55" s="306"/>
      <c r="P55" s="307"/>
      <c r="Q55" s="305"/>
      <c r="R55" s="306"/>
      <c r="S55" s="306"/>
      <c r="T55" s="307"/>
      <c r="U55" s="305"/>
      <c r="V55" s="306"/>
      <c r="W55" s="306"/>
      <c r="X55" s="307"/>
    </row>
    <row r="56" spans="1:24" s="212" customFormat="1" ht="19.5" customHeight="1">
      <c r="A56" s="305"/>
      <c r="B56" s="306"/>
      <c r="C56" s="306"/>
      <c r="D56" s="307"/>
      <c r="E56" s="306"/>
      <c r="F56" s="306"/>
      <c r="G56" s="306"/>
      <c r="H56" s="307"/>
      <c r="I56" s="305"/>
      <c r="J56" s="306"/>
      <c r="K56" s="306"/>
      <c r="L56" s="307"/>
      <c r="M56" s="305"/>
      <c r="N56" s="306"/>
      <c r="O56" s="306"/>
      <c r="P56" s="307"/>
      <c r="Q56" s="305"/>
      <c r="R56" s="306"/>
      <c r="S56" s="306"/>
      <c r="T56" s="307"/>
      <c r="U56" s="305"/>
      <c r="V56" s="306"/>
      <c r="W56" s="306"/>
      <c r="X56" s="307"/>
    </row>
    <row r="57" spans="1:24" s="212" customFormat="1" ht="20.25" customHeight="1">
      <c r="A57" s="383" t="s">
        <v>32</v>
      </c>
      <c r="B57" s="384"/>
      <c r="C57" s="384"/>
      <c r="D57" s="385"/>
      <c r="E57" s="384" t="s">
        <v>32</v>
      </c>
      <c r="F57" s="384"/>
      <c r="G57" s="384"/>
      <c r="H57" s="384"/>
      <c r="I57" s="383" t="s">
        <v>32</v>
      </c>
      <c r="J57" s="384"/>
      <c r="K57" s="384"/>
      <c r="L57" s="385"/>
      <c r="M57" s="383" t="s">
        <v>32</v>
      </c>
      <c r="N57" s="384"/>
      <c r="O57" s="384"/>
      <c r="P57" s="385"/>
      <c r="Q57" s="383" t="s">
        <v>32</v>
      </c>
      <c r="R57" s="384"/>
      <c r="S57" s="384"/>
      <c r="T57" s="385"/>
      <c r="U57" s="383" t="s">
        <v>32</v>
      </c>
      <c r="V57" s="384"/>
      <c r="W57" s="384"/>
      <c r="X57" s="385"/>
    </row>
    <row r="58" spans="1:24" s="212" customFormat="1" ht="10.5" customHeight="1" thickBot="1">
      <c r="A58" s="376" t="s">
        <v>119</v>
      </c>
      <c r="B58" s="377"/>
      <c r="C58" s="377"/>
      <c r="D58" s="378"/>
      <c r="E58" s="460" t="s">
        <v>119</v>
      </c>
      <c r="F58" s="460"/>
      <c r="G58" s="460"/>
      <c r="H58" s="461"/>
      <c r="I58" s="376" t="s">
        <v>119</v>
      </c>
      <c r="J58" s="377"/>
      <c r="K58" s="377"/>
      <c r="L58" s="378"/>
      <c r="M58" s="376" t="s">
        <v>119</v>
      </c>
      <c r="N58" s="377"/>
      <c r="O58" s="377"/>
      <c r="P58" s="378"/>
      <c r="Q58" s="376" t="s">
        <v>119</v>
      </c>
      <c r="R58" s="377"/>
      <c r="S58" s="377"/>
      <c r="T58" s="378"/>
      <c r="U58" s="376" t="s">
        <v>119</v>
      </c>
      <c r="V58" s="377"/>
      <c r="W58" s="377"/>
      <c r="X58" s="378"/>
    </row>
    <row r="59" spans="1:24" ht="13.5" customHeight="1">
      <c r="A59" s="218" t="s">
        <v>120</v>
      </c>
      <c r="B59" s="223"/>
      <c r="C59" s="220" t="s">
        <v>121</v>
      </c>
      <c r="D59" s="223"/>
      <c r="E59" s="218" t="s">
        <v>120</v>
      </c>
      <c r="F59" s="223"/>
      <c r="G59" s="220" t="s">
        <v>121</v>
      </c>
      <c r="H59" s="223"/>
      <c r="I59" s="218" t="s">
        <v>120</v>
      </c>
      <c r="J59" s="223"/>
      <c r="K59" s="220" t="s">
        <v>121</v>
      </c>
      <c r="L59" s="223"/>
      <c r="M59" s="218" t="s">
        <v>120</v>
      </c>
      <c r="N59" s="223"/>
      <c r="O59" s="220" t="s">
        <v>121</v>
      </c>
      <c r="P59" s="223"/>
      <c r="Q59" s="218" t="s">
        <v>120</v>
      </c>
      <c r="R59" s="223"/>
      <c r="S59" s="220" t="s">
        <v>121</v>
      </c>
      <c r="T59" s="223"/>
      <c r="U59" s="218" t="s">
        <v>120</v>
      </c>
      <c r="V59" s="223"/>
      <c r="W59" s="220" t="s">
        <v>121</v>
      </c>
      <c r="X59" s="223"/>
    </row>
    <row r="60" spans="1:24" ht="13.5" customHeight="1">
      <c r="A60" s="221" t="s">
        <v>73</v>
      </c>
      <c r="B60" s="219"/>
      <c r="C60" s="222" t="s">
        <v>77</v>
      </c>
      <c r="D60" s="219"/>
      <c r="E60" s="221" t="s">
        <v>73</v>
      </c>
      <c r="F60" s="219"/>
      <c r="G60" s="222" t="s">
        <v>77</v>
      </c>
      <c r="H60" s="219"/>
      <c r="I60" s="221" t="s">
        <v>73</v>
      </c>
      <c r="J60" s="219"/>
      <c r="K60" s="222" t="s">
        <v>77</v>
      </c>
      <c r="L60" s="219"/>
      <c r="M60" s="221" t="s">
        <v>73</v>
      </c>
      <c r="N60" s="219"/>
      <c r="O60" s="222" t="s">
        <v>77</v>
      </c>
      <c r="P60" s="219"/>
      <c r="Q60" s="221" t="s">
        <v>73</v>
      </c>
      <c r="R60" s="219"/>
      <c r="S60" s="222" t="s">
        <v>77</v>
      </c>
      <c r="T60" s="219"/>
      <c r="U60" s="221" t="s">
        <v>73</v>
      </c>
      <c r="V60" s="219"/>
      <c r="W60" s="222" t="s">
        <v>77</v>
      </c>
      <c r="X60" s="219"/>
    </row>
    <row r="61" spans="1:24" ht="13.5" customHeight="1">
      <c r="A61" s="221" t="s">
        <v>74</v>
      </c>
      <c r="B61" s="219"/>
      <c r="C61" s="222" t="s">
        <v>78</v>
      </c>
      <c r="D61" s="219"/>
      <c r="E61" s="221" t="s">
        <v>74</v>
      </c>
      <c r="F61" s="219"/>
      <c r="G61" s="222" t="s">
        <v>78</v>
      </c>
      <c r="H61" s="219"/>
      <c r="I61" s="221" t="s">
        <v>74</v>
      </c>
      <c r="J61" s="219"/>
      <c r="K61" s="222" t="s">
        <v>78</v>
      </c>
      <c r="L61" s="219"/>
      <c r="M61" s="221" t="s">
        <v>74</v>
      </c>
      <c r="N61" s="219"/>
      <c r="O61" s="222" t="s">
        <v>78</v>
      </c>
      <c r="P61" s="219"/>
      <c r="Q61" s="221" t="s">
        <v>74</v>
      </c>
      <c r="R61" s="219"/>
      <c r="S61" s="222" t="s">
        <v>78</v>
      </c>
      <c r="T61" s="219"/>
      <c r="U61" s="221" t="s">
        <v>74</v>
      </c>
      <c r="V61" s="219"/>
      <c r="W61" s="222" t="s">
        <v>78</v>
      </c>
      <c r="X61" s="219"/>
    </row>
    <row r="62" spans="1:24" ht="13.5" customHeight="1">
      <c r="A62" s="221" t="s">
        <v>75</v>
      </c>
      <c r="B62" s="219"/>
      <c r="C62" s="222" t="s">
        <v>79</v>
      </c>
      <c r="D62" s="219"/>
      <c r="E62" s="221" t="s">
        <v>75</v>
      </c>
      <c r="F62" s="219"/>
      <c r="G62" s="222" t="s">
        <v>79</v>
      </c>
      <c r="H62" s="219"/>
      <c r="I62" s="221" t="s">
        <v>75</v>
      </c>
      <c r="J62" s="219"/>
      <c r="K62" s="222" t="s">
        <v>79</v>
      </c>
      <c r="L62" s="219"/>
      <c r="M62" s="221" t="s">
        <v>75</v>
      </c>
      <c r="N62" s="219"/>
      <c r="O62" s="222" t="s">
        <v>79</v>
      </c>
      <c r="P62" s="219"/>
      <c r="Q62" s="221" t="s">
        <v>75</v>
      </c>
      <c r="R62" s="219"/>
      <c r="S62" s="222" t="s">
        <v>79</v>
      </c>
      <c r="T62" s="219"/>
      <c r="U62" s="221" t="s">
        <v>75</v>
      </c>
      <c r="V62" s="219"/>
      <c r="W62" s="222" t="s">
        <v>79</v>
      </c>
      <c r="X62" s="219"/>
    </row>
    <row r="63" spans="1:24" ht="13.5" customHeight="1" thickBot="1">
      <c r="A63" s="224" t="s">
        <v>76</v>
      </c>
      <c r="B63" s="239"/>
      <c r="C63" s="225" t="s">
        <v>80</v>
      </c>
      <c r="D63" s="239"/>
      <c r="E63" s="224" t="s">
        <v>76</v>
      </c>
      <c r="F63" s="239"/>
      <c r="G63" s="225" t="s">
        <v>80</v>
      </c>
      <c r="H63" s="239"/>
      <c r="I63" s="224" t="s">
        <v>76</v>
      </c>
      <c r="J63" s="239"/>
      <c r="K63" s="225" t="s">
        <v>80</v>
      </c>
      <c r="L63" s="239"/>
      <c r="M63" s="224" t="s">
        <v>76</v>
      </c>
      <c r="N63" s="239"/>
      <c r="O63" s="225" t="s">
        <v>80</v>
      </c>
      <c r="P63" s="239"/>
      <c r="Q63" s="224" t="s">
        <v>76</v>
      </c>
      <c r="R63" s="239"/>
      <c r="S63" s="225" t="s">
        <v>80</v>
      </c>
      <c r="T63" s="239"/>
      <c r="U63" s="224" t="s">
        <v>76</v>
      </c>
      <c r="V63" s="239"/>
      <c r="W63" s="225" t="s">
        <v>80</v>
      </c>
      <c r="X63" s="239"/>
    </row>
    <row r="64" spans="1:24" ht="5.25" customHeight="1">
      <c r="A64" s="371"/>
      <c r="B64" s="372"/>
      <c r="C64" s="372"/>
      <c r="D64" s="373"/>
      <c r="E64" s="371"/>
      <c r="F64" s="372"/>
      <c r="G64" s="372"/>
      <c r="H64" s="373"/>
      <c r="I64" s="371"/>
      <c r="J64" s="372"/>
      <c r="K64" s="372"/>
      <c r="L64" s="373"/>
      <c r="M64" s="371"/>
      <c r="N64" s="372"/>
      <c r="O64" s="372"/>
      <c r="P64" s="373"/>
      <c r="Q64" s="371"/>
      <c r="R64" s="372"/>
      <c r="S64" s="372"/>
      <c r="T64" s="373"/>
      <c r="U64" s="371"/>
      <c r="V64" s="372"/>
      <c r="W64" s="372"/>
      <c r="X64" s="373"/>
    </row>
    <row r="65" spans="1:43">
      <c r="A65" s="390" t="s">
        <v>64</v>
      </c>
      <c r="B65" s="391"/>
      <c r="C65" s="392"/>
      <c r="D65" s="234" t="s">
        <v>30</v>
      </c>
      <c r="E65" s="390" t="s">
        <v>64</v>
      </c>
      <c r="F65" s="391"/>
      <c r="G65" s="392"/>
      <c r="H65" s="245"/>
      <c r="I65" s="390" t="s">
        <v>64</v>
      </c>
      <c r="J65" s="391"/>
      <c r="K65" s="392"/>
      <c r="L65" s="245"/>
      <c r="M65" s="390" t="s">
        <v>64</v>
      </c>
      <c r="N65" s="391"/>
      <c r="O65" s="392"/>
      <c r="P65" s="245"/>
      <c r="Q65" s="390" t="s">
        <v>64</v>
      </c>
      <c r="R65" s="391"/>
      <c r="S65" s="392"/>
      <c r="T65" s="245"/>
      <c r="U65" s="390" t="s">
        <v>64</v>
      </c>
      <c r="V65" s="391"/>
      <c r="W65" s="392"/>
      <c r="X65" s="245"/>
    </row>
    <row r="66" spans="1:43" s="9" customFormat="1" ht="10.5" customHeight="1">
      <c r="A66" s="353" t="s">
        <v>67</v>
      </c>
      <c r="B66" s="354"/>
      <c r="C66" s="365"/>
      <c r="D66" s="366"/>
      <c r="E66" s="353" t="s">
        <v>67</v>
      </c>
      <c r="F66" s="354"/>
      <c r="G66" s="365"/>
      <c r="H66" s="366"/>
      <c r="I66" s="353" t="s">
        <v>67</v>
      </c>
      <c r="J66" s="354"/>
      <c r="K66" s="365"/>
      <c r="L66" s="366"/>
      <c r="M66" s="353" t="s">
        <v>67</v>
      </c>
      <c r="N66" s="354"/>
      <c r="O66" s="456"/>
      <c r="P66" s="457"/>
      <c r="Q66" s="353" t="s">
        <v>67</v>
      </c>
      <c r="R66" s="354"/>
      <c r="S66" s="365"/>
      <c r="T66" s="366"/>
      <c r="U66" s="353" t="s">
        <v>67</v>
      </c>
      <c r="V66" s="354"/>
      <c r="W66" s="365"/>
      <c r="X66" s="366"/>
      <c r="Y66" s="231"/>
      <c r="Z66" s="231"/>
      <c r="AA66" s="231"/>
      <c r="AB66" s="231"/>
      <c r="AC66" s="231"/>
      <c r="AD66" s="231"/>
      <c r="AE66" s="231"/>
      <c r="AF66" s="231"/>
      <c r="AG66" s="231"/>
      <c r="AH66" s="231"/>
      <c r="AI66" s="231"/>
      <c r="AJ66" s="231"/>
      <c r="AK66" s="231"/>
      <c r="AL66" s="231"/>
      <c r="AM66" s="231"/>
      <c r="AN66" s="231"/>
      <c r="AO66" s="231"/>
      <c r="AP66" s="231"/>
      <c r="AQ66" s="231"/>
    </row>
    <row r="67" spans="1:43" s="9" customFormat="1" ht="48" customHeight="1">
      <c r="A67" s="355"/>
      <c r="B67" s="356"/>
      <c r="C67" s="367"/>
      <c r="D67" s="368"/>
      <c r="E67" s="355"/>
      <c r="F67" s="356"/>
      <c r="G67" s="367"/>
      <c r="H67" s="368"/>
      <c r="I67" s="355"/>
      <c r="J67" s="356"/>
      <c r="K67" s="367"/>
      <c r="L67" s="368"/>
      <c r="M67" s="355"/>
      <c r="N67" s="356"/>
      <c r="O67" s="458"/>
      <c r="P67" s="459"/>
      <c r="Q67" s="355"/>
      <c r="R67" s="356"/>
      <c r="S67" s="367"/>
      <c r="T67" s="368"/>
      <c r="U67" s="355"/>
      <c r="V67" s="356"/>
      <c r="W67" s="367"/>
      <c r="X67" s="368"/>
      <c r="Y67" s="231"/>
      <c r="Z67" s="231"/>
      <c r="AA67" s="231"/>
      <c r="AB67" s="231"/>
      <c r="AC67" s="231"/>
      <c r="AD67" s="231"/>
      <c r="AE67" s="231"/>
      <c r="AF67" s="231"/>
      <c r="AG67" s="231"/>
      <c r="AH67" s="231"/>
      <c r="AI67" s="231"/>
      <c r="AJ67" s="231"/>
      <c r="AK67" s="231"/>
      <c r="AL67" s="231"/>
      <c r="AM67" s="231"/>
      <c r="AN67" s="231"/>
      <c r="AO67" s="231"/>
      <c r="AP67" s="231"/>
      <c r="AQ67" s="231"/>
    </row>
    <row r="68" spans="1:43" s="9" customFormat="1" ht="12.75" customHeight="1" thickBot="1">
      <c r="A68" s="240" t="s">
        <v>104</v>
      </c>
      <c r="B68" s="239"/>
      <c r="C68" s="241" t="s">
        <v>105</v>
      </c>
      <c r="D68" s="239"/>
      <c r="E68" s="240" t="s">
        <v>104</v>
      </c>
      <c r="F68" s="239"/>
      <c r="G68" s="241" t="s">
        <v>105</v>
      </c>
      <c r="H68" s="239"/>
      <c r="I68" s="240" t="s">
        <v>104</v>
      </c>
      <c r="J68" s="239"/>
      <c r="K68" s="241" t="s">
        <v>105</v>
      </c>
      <c r="L68" s="239"/>
      <c r="M68" s="240" t="s">
        <v>104</v>
      </c>
      <c r="N68" s="239"/>
      <c r="O68" s="241" t="s">
        <v>105</v>
      </c>
      <c r="P68" s="239"/>
      <c r="Q68" s="240" t="s">
        <v>104</v>
      </c>
      <c r="R68" s="239"/>
      <c r="S68" s="241" t="s">
        <v>105</v>
      </c>
      <c r="T68" s="239"/>
      <c r="U68" s="240" t="s">
        <v>104</v>
      </c>
      <c r="V68" s="239"/>
      <c r="W68" s="241" t="s">
        <v>105</v>
      </c>
      <c r="X68" s="239"/>
      <c r="Y68" s="231"/>
      <c r="Z68" s="231"/>
      <c r="AA68" s="231"/>
      <c r="AB68" s="231"/>
      <c r="AC68" s="231"/>
      <c r="AD68" s="231"/>
      <c r="AE68" s="231"/>
      <c r="AF68" s="231"/>
      <c r="AG68" s="231"/>
      <c r="AH68" s="231"/>
      <c r="AI68" s="231"/>
      <c r="AJ68" s="231"/>
      <c r="AK68" s="231"/>
      <c r="AL68" s="231"/>
      <c r="AM68" s="231"/>
      <c r="AN68" s="231"/>
      <c r="AO68" s="231"/>
      <c r="AP68" s="231"/>
      <c r="AQ68" s="231"/>
    </row>
    <row r="69" spans="1:43" s="9" customFormat="1" ht="4.5" customHeight="1">
      <c r="A69" s="359"/>
      <c r="B69" s="360"/>
      <c r="C69" s="360"/>
      <c r="D69" s="361"/>
      <c r="E69" s="359"/>
      <c r="F69" s="360"/>
      <c r="G69" s="360"/>
      <c r="H69" s="361"/>
      <c r="I69" s="359"/>
      <c r="J69" s="360"/>
      <c r="K69" s="360"/>
      <c r="L69" s="361"/>
      <c r="M69" s="359"/>
      <c r="N69" s="360"/>
      <c r="O69" s="360"/>
      <c r="P69" s="361"/>
      <c r="Q69" s="359"/>
      <c r="R69" s="360"/>
      <c r="S69" s="360"/>
      <c r="T69" s="361"/>
      <c r="U69" s="359"/>
      <c r="V69" s="360"/>
      <c r="W69" s="360"/>
      <c r="X69" s="361"/>
      <c r="Y69" s="231"/>
      <c r="Z69" s="231"/>
      <c r="AA69" s="231"/>
      <c r="AB69" s="231"/>
      <c r="AC69" s="231"/>
      <c r="AD69" s="231"/>
      <c r="AE69" s="231"/>
      <c r="AF69" s="231"/>
      <c r="AG69" s="231"/>
      <c r="AH69" s="231"/>
      <c r="AI69" s="231"/>
      <c r="AJ69" s="231"/>
      <c r="AK69" s="231"/>
      <c r="AL69" s="231"/>
      <c r="AM69" s="231"/>
      <c r="AN69" s="231"/>
      <c r="AO69" s="231"/>
      <c r="AP69" s="231"/>
      <c r="AQ69" s="231"/>
    </row>
    <row r="70" spans="1:43" s="9" customFormat="1" ht="67.5" customHeight="1">
      <c r="A70" s="357" t="s">
        <v>103</v>
      </c>
      <c r="B70" s="358"/>
      <c r="C70" s="235"/>
      <c r="D70" s="236"/>
      <c r="E70" s="357" t="s">
        <v>103</v>
      </c>
      <c r="F70" s="358"/>
      <c r="G70" s="235"/>
      <c r="H70" s="236"/>
      <c r="I70" s="357" t="s">
        <v>103</v>
      </c>
      <c r="J70" s="358"/>
      <c r="K70" s="235"/>
      <c r="L70" s="236"/>
      <c r="M70" s="357" t="s">
        <v>103</v>
      </c>
      <c r="N70" s="358"/>
      <c r="O70" s="235"/>
      <c r="P70" s="236"/>
      <c r="Q70" s="357" t="s">
        <v>103</v>
      </c>
      <c r="R70" s="358"/>
      <c r="S70" s="235"/>
      <c r="T70" s="236"/>
      <c r="U70" s="357" t="s">
        <v>103</v>
      </c>
      <c r="V70" s="358"/>
      <c r="W70" s="235"/>
      <c r="X70" s="236"/>
      <c r="Y70" s="231"/>
      <c r="Z70" s="231"/>
      <c r="AA70" s="231"/>
      <c r="AB70" s="231"/>
      <c r="AC70" s="231"/>
      <c r="AD70" s="231"/>
      <c r="AE70" s="231"/>
      <c r="AF70" s="231"/>
      <c r="AG70" s="231"/>
      <c r="AH70" s="231"/>
      <c r="AI70" s="231"/>
      <c r="AJ70" s="231"/>
      <c r="AK70" s="231"/>
      <c r="AL70" s="231"/>
      <c r="AM70" s="231"/>
      <c r="AN70" s="231"/>
      <c r="AO70" s="231"/>
      <c r="AP70" s="231"/>
      <c r="AQ70" s="231"/>
    </row>
    <row r="71" spans="1:43" s="9" customFormat="1" ht="15" customHeight="1">
      <c r="A71" s="237" t="s">
        <v>106</v>
      </c>
      <c r="B71" s="219"/>
      <c r="C71" s="238" t="s">
        <v>109</v>
      </c>
      <c r="D71" s="303"/>
      <c r="E71" s="237" t="s">
        <v>106</v>
      </c>
      <c r="F71" s="219"/>
      <c r="G71" s="238" t="s">
        <v>109</v>
      </c>
      <c r="H71" s="303"/>
      <c r="I71" s="237" t="s">
        <v>106</v>
      </c>
      <c r="J71" s="219"/>
      <c r="K71" s="238" t="s">
        <v>109</v>
      </c>
      <c r="L71" s="303"/>
      <c r="M71" s="237" t="s">
        <v>106</v>
      </c>
      <c r="N71" s="219"/>
      <c r="O71" s="238" t="s">
        <v>109</v>
      </c>
      <c r="P71" s="303"/>
      <c r="Q71" s="237" t="s">
        <v>106</v>
      </c>
      <c r="R71" s="219"/>
      <c r="S71" s="238" t="s">
        <v>109</v>
      </c>
      <c r="T71" s="303"/>
      <c r="U71" s="237" t="s">
        <v>106</v>
      </c>
      <c r="V71" s="219"/>
      <c r="W71" s="238" t="s">
        <v>109</v>
      </c>
      <c r="X71" s="303"/>
      <c r="Y71" s="231"/>
      <c r="Z71" s="231"/>
      <c r="AA71" s="231"/>
      <c r="AB71" s="231"/>
      <c r="AC71" s="231"/>
      <c r="AD71" s="231"/>
      <c r="AE71" s="231"/>
      <c r="AF71" s="231"/>
      <c r="AG71" s="231"/>
      <c r="AH71" s="231"/>
      <c r="AI71" s="231"/>
      <c r="AJ71" s="231"/>
      <c r="AK71" s="231"/>
      <c r="AL71" s="231"/>
      <c r="AM71" s="231"/>
      <c r="AN71" s="231"/>
      <c r="AO71" s="231"/>
      <c r="AP71" s="231"/>
      <c r="AQ71" s="231"/>
    </row>
    <row r="72" spans="1:43" s="9" customFormat="1" ht="15.75" customHeight="1" thickBot="1">
      <c r="A72" s="240" t="s">
        <v>107</v>
      </c>
      <c r="B72" s="239"/>
      <c r="C72" s="241" t="s">
        <v>108</v>
      </c>
      <c r="D72" s="304"/>
      <c r="E72" s="240" t="s">
        <v>107</v>
      </c>
      <c r="F72" s="239"/>
      <c r="G72" s="241" t="s">
        <v>108</v>
      </c>
      <c r="H72" s="304"/>
      <c r="I72" s="240" t="s">
        <v>107</v>
      </c>
      <c r="J72" s="239"/>
      <c r="K72" s="241" t="s">
        <v>108</v>
      </c>
      <c r="L72" s="304"/>
      <c r="M72" s="240" t="s">
        <v>107</v>
      </c>
      <c r="N72" s="239"/>
      <c r="O72" s="241" t="s">
        <v>108</v>
      </c>
      <c r="P72" s="304"/>
      <c r="Q72" s="240" t="s">
        <v>107</v>
      </c>
      <c r="R72" s="239"/>
      <c r="S72" s="241" t="s">
        <v>108</v>
      </c>
      <c r="T72" s="304"/>
      <c r="U72" s="240" t="s">
        <v>107</v>
      </c>
      <c r="V72" s="239"/>
      <c r="W72" s="241" t="s">
        <v>108</v>
      </c>
      <c r="X72" s="304"/>
      <c r="Y72" s="231"/>
      <c r="Z72" s="231"/>
      <c r="AA72" s="231"/>
      <c r="AB72" s="231"/>
      <c r="AC72" s="231"/>
      <c r="AD72" s="231"/>
      <c r="AE72" s="231"/>
      <c r="AF72" s="231"/>
      <c r="AG72" s="231"/>
      <c r="AH72" s="231"/>
      <c r="AI72" s="231"/>
      <c r="AJ72" s="231"/>
      <c r="AK72" s="231"/>
      <c r="AL72" s="231"/>
      <c r="AM72" s="231"/>
      <c r="AN72" s="231"/>
      <c r="AO72" s="231"/>
      <c r="AP72" s="231"/>
      <c r="AQ72" s="231"/>
    </row>
    <row r="73" spans="1:43" s="9" customFormat="1" ht="3.75" customHeight="1">
      <c r="A73" s="359"/>
      <c r="B73" s="360"/>
      <c r="C73" s="360"/>
      <c r="D73" s="361"/>
      <c r="E73" s="362"/>
      <c r="F73" s="363"/>
      <c r="G73" s="363"/>
      <c r="H73" s="364"/>
      <c r="I73" s="362"/>
      <c r="J73" s="363"/>
      <c r="K73" s="363"/>
      <c r="L73" s="364"/>
      <c r="M73" s="362"/>
      <c r="N73" s="363"/>
      <c r="O73" s="363"/>
      <c r="P73" s="364"/>
      <c r="Q73" s="362"/>
      <c r="R73" s="363"/>
      <c r="S73" s="363"/>
      <c r="T73" s="364"/>
      <c r="U73" s="362"/>
      <c r="V73" s="363"/>
      <c r="W73" s="363"/>
      <c r="X73" s="364"/>
      <c r="Y73" s="231"/>
      <c r="Z73" s="231"/>
      <c r="AA73" s="231"/>
      <c r="AB73" s="231"/>
      <c r="AC73" s="231"/>
      <c r="AD73" s="231"/>
      <c r="AE73" s="231"/>
      <c r="AF73" s="231"/>
      <c r="AG73" s="231"/>
      <c r="AH73" s="231"/>
      <c r="AI73" s="231"/>
      <c r="AJ73" s="231"/>
      <c r="AK73" s="231"/>
      <c r="AL73" s="231"/>
      <c r="AM73" s="231"/>
      <c r="AN73" s="231"/>
      <c r="AO73" s="231"/>
      <c r="AP73" s="231"/>
      <c r="AQ73" s="231"/>
    </row>
    <row r="74" spans="1:43" s="212" customForma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43" s="212" customForma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43" s="212" customForma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43" s="212" customForma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43" s="212" customForma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43" s="212" customForma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43" s="212" customForma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s="212" customForma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s="212" customForma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s="212" customForma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s="212" customForma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s="212" customForma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s="212" customForma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s="212" customForma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s="212" customForma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s="212" customForma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s="212" customForma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s="212" customForma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s="212" customForma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s="212" customForma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s="212" customForma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s="212" customForma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s="212" customForma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s="212" customForma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s="212" customForma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s="212" customForma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s="212" customForma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s="212" customForma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s="212" customForma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s="212" customForma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s="212" customForma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s="212" customForma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s="212" customForma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s="212" customForma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s="212" customForma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s="212" customForma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s="212" customForma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s="212" customForma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s="212" customForma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s="212" customForma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s="212" customForma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s="212" customForma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</sheetData>
  <sheetProtection algorithmName="SHA-512" hashValue="yZBGIlqhyJQZq6s1LJqKSoJCtX3VKf9aJrUK2e7Rqk6gPfqvZA4OoB2ohDD82ACRy/qBuhmCc66jonCVTQpB4A==" saltValue="zmkzIxonDTG0MsnrAA9uUA==" spinCount="100000" sheet="1" objects="1" scenarios="1"/>
  <protectedRanges>
    <protectedRange sqref="E10:H10" name="Bereik8"/>
    <protectedRange sqref="U8:X8" name="Bereik6"/>
    <protectedRange sqref="B13:C18" name="Bereik4"/>
    <protectedRange sqref="T71:T72 V71:V72 X71:X72 B71:B72 D71:D72 F71:F72 H71:H72 J71:J72 L71:L72 N71:N72 P71:P72 R71:R72" name="Bereik3"/>
    <protectedRange sqref="B59:B63 D59:D63 F59:F63 J59:J63 L59:L63 N59:N63 P59:P63 R59:R63 T59:T63 V59:V63 X59:X63 D65 B68 K12:K17 H59:H63 G44 K44 O44 S44 W44 D68 F68 H68 J68 L68 N68 P68 R68 T68 V68 X68 H65 L65 P65 T65 X65 C44" name="Bereik2"/>
    <protectedRange sqref="R1:X6 D8 I8 N8 S8 B12:C12 K12:K17 K19 C25:E30 C31 C35 A39 I3:L6 M12:W17" name="Bereik1"/>
    <protectedRange sqref="E12:H18" name="Bereik5"/>
    <protectedRange sqref="X12:Z17" name="Bereik7"/>
  </protectedRanges>
  <dataConsolidate/>
  <mergeCells count="197">
    <mergeCell ref="X11:Y11"/>
    <mergeCell ref="X12:Y12"/>
    <mergeCell ref="X13:Y13"/>
    <mergeCell ref="X14:Y14"/>
    <mergeCell ref="X15:Y15"/>
    <mergeCell ref="X16:Y16"/>
    <mergeCell ref="X17:Y17"/>
    <mergeCell ref="X10:Z10"/>
    <mergeCell ref="I19:J19"/>
    <mergeCell ref="Q13:S13"/>
    <mergeCell ref="Q14:S14"/>
    <mergeCell ref="Q16:S16"/>
    <mergeCell ref="O17:P17"/>
    <mergeCell ref="Q15:S15"/>
    <mergeCell ref="B14:C14"/>
    <mergeCell ref="E43:F43"/>
    <mergeCell ref="G43:H43"/>
    <mergeCell ref="A31:B33"/>
    <mergeCell ref="B15:C15"/>
    <mergeCell ref="B18:C18"/>
    <mergeCell ref="M17:N17"/>
    <mergeCell ref="O15:P15"/>
    <mergeCell ref="S33:T40"/>
    <mergeCell ref="C29:E30"/>
    <mergeCell ref="C25:E26"/>
    <mergeCell ref="A25:B26"/>
    <mergeCell ref="A27:B28"/>
    <mergeCell ref="A29:B30"/>
    <mergeCell ref="C27:E28"/>
    <mergeCell ref="I43:J43"/>
    <mergeCell ref="W66:X67"/>
    <mergeCell ref="K43:L43"/>
    <mergeCell ref="C44:D44"/>
    <mergeCell ref="E44:F44"/>
    <mergeCell ref="C31:C33"/>
    <mergeCell ref="D31:E33"/>
    <mergeCell ref="E45:H45"/>
    <mergeCell ref="C43:D43"/>
    <mergeCell ref="Q58:T58"/>
    <mergeCell ref="A58:D58"/>
    <mergeCell ref="A43:B43"/>
    <mergeCell ref="I45:L45"/>
    <mergeCell ref="M45:P45"/>
    <mergeCell ref="A64:D64"/>
    <mergeCell ref="E64:H64"/>
    <mergeCell ref="I64:L64"/>
    <mergeCell ref="M64:P64"/>
    <mergeCell ref="A44:B44"/>
    <mergeCell ref="W33:X40"/>
    <mergeCell ref="U33:V40"/>
    <mergeCell ref="U43:V43"/>
    <mergeCell ref="W43:X43"/>
    <mergeCell ref="G44:H44"/>
    <mergeCell ref="M44:N44"/>
    <mergeCell ref="A65:C65"/>
    <mergeCell ref="C66:D67"/>
    <mergeCell ref="G66:H67"/>
    <mergeCell ref="K66:L67"/>
    <mergeCell ref="O66:P67"/>
    <mergeCell ref="E65:G65"/>
    <mergeCell ref="E57:H57"/>
    <mergeCell ref="I57:L57"/>
    <mergeCell ref="M57:P57"/>
    <mergeCell ref="E58:H58"/>
    <mergeCell ref="A45:D45"/>
    <mergeCell ref="L24:X32"/>
    <mergeCell ref="L33:R40"/>
    <mergeCell ref="I44:J44"/>
    <mergeCell ref="K44:L44"/>
    <mergeCell ref="I58:L58"/>
    <mergeCell ref="Q57:T57"/>
    <mergeCell ref="U57:X57"/>
    <mergeCell ref="S44:T44"/>
    <mergeCell ref="B11:C11"/>
    <mergeCell ref="B17:C17"/>
    <mergeCell ref="B16:C16"/>
    <mergeCell ref="M16:N16"/>
    <mergeCell ref="M10:N10"/>
    <mergeCell ref="M11:N11"/>
    <mergeCell ref="M12:N12"/>
    <mergeCell ref="B13:C13"/>
    <mergeCell ref="I13:J13"/>
    <mergeCell ref="I14:J14"/>
    <mergeCell ref="I16:J16"/>
    <mergeCell ref="I17:J17"/>
    <mergeCell ref="M13:N13"/>
    <mergeCell ref="M14:N14"/>
    <mergeCell ref="M15:N15"/>
    <mergeCell ref="E10:H10"/>
    <mergeCell ref="B12:C12"/>
    <mergeCell ref="I12:J12"/>
    <mergeCell ref="I15:J15"/>
    <mergeCell ref="A4:D4"/>
    <mergeCell ref="A5:D5"/>
    <mergeCell ref="B10:D10"/>
    <mergeCell ref="F5:H5"/>
    <mergeCell ref="F6:H6"/>
    <mergeCell ref="I5:L5"/>
    <mergeCell ref="I6:L6"/>
    <mergeCell ref="O11:P11"/>
    <mergeCell ref="T10:U10"/>
    <mergeCell ref="T11:U11"/>
    <mergeCell ref="G8:H8"/>
    <mergeCell ref="D8:F8"/>
    <mergeCell ref="I10:L10"/>
    <mergeCell ref="A8:C8"/>
    <mergeCell ref="O10:P10"/>
    <mergeCell ref="F4:H4"/>
    <mergeCell ref="I4:L4"/>
    <mergeCell ref="Q10:S10"/>
    <mergeCell ref="Q11:S11"/>
    <mergeCell ref="K8:M8"/>
    <mergeCell ref="N8:O8"/>
    <mergeCell ref="P8:T8"/>
    <mergeCell ref="U8:X8"/>
    <mergeCell ref="R6:X6"/>
    <mergeCell ref="R1:X1"/>
    <mergeCell ref="R2:X2"/>
    <mergeCell ref="R3:X3"/>
    <mergeCell ref="R4:X4"/>
    <mergeCell ref="R5:X5"/>
    <mergeCell ref="M1:Q1"/>
    <mergeCell ref="M2:Q2"/>
    <mergeCell ref="M3:Q3"/>
    <mergeCell ref="M4:Q4"/>
    <mergeCell ref="M5:Q5"/>
    <mergeCell ref="A2:D2"/>
    <mergeCell ref="A3:D3"/>
    <mergeCell ref="Q64:T64"/>
    <mergeCell ref="O44:P44"/>
    <mergeCell ref="M58:P58"/>
    <mergeCell ref="C39:E40"/>
    <mergeCell ref="A57:D57"/>
    <mergeCell ref="U69:X69"/>
    <mergeCell ref="Q43:R43"/>
    <mergeCell ref="S43:T43"/>
    <mergeCell ref="Q65:S65"/>
    <mergeCell ref="M43:N43"/>
    <mergeCell ref="O43:P43"/>
    <mergeCell ref="M65:O65"/>
    <mergeCell ref="U64:X64"/>
    <mergeCell ref="U44:V44"/>
    <mergeCell ref="W44:X44"/>
    <mergeCell ref="Q45:T45"/>
    <mergeCell ref="U45:X45"/>
    <mergeCell ref="U58:X58"/>
    <mergeCell ref="Q44:R44"/>
    <mergeCell ref="U65:W65"/>
    <mergeCell ref="I65:K65"/>
    <mergeCell ref="F24:K40"/>
    <mergeCell ref="Q66:R67"/>
    <mergeCell ref="Q70:R70"/>
    <mergeCell ref="U66:V67"/>
    <mergeCell ref="U70:V70"/>
    <mergeCell ref="A73:D73"/>
    <mergeCell ref="E73:H73"/>
    <mergeCell ref="I73:L73"/>
    <mergeCell ref="M73:P73"/>
    <mergeCell ref="Q73:T73"/>
    <mergeCell ref="U73:X73"/>
    <mergeCell ref="A69:D69"/>
    <mergeCell ref="A66:B67"/>
    <mergeCell ref="A70:B70"/>
    <mergeCell ref="E66:F67"/>
    <mergeCell ref="E70:F70"/>
    <mergeCell ref="I66:J67"/>
    <mergeCell ref="I70:J70"/>
    <mergeCell ref="M66:N67"/>
    <mergeCell ref="M70:N70"/>
    <mergeCell ref="M69:P69"/>
    <mergeCell ref="I69:L69"/>
    <mergeCell ref="E69:H69"/>
    <mergeCell ref="Q69:T69"/>
    <mergeCell ref="S66:T67"/>
    <mergeCell ref="V17:W17"/>
    <mergeCell ref="Q17:S17"/>
    <mergeCell ref="O13:P13"/>
    <mergeCell ref="O14:P14"/>
    <mergeCell ref="O16:P16"/>
    <mergeCell ref="V13:W13"/>
    <mergeCell ref="V14:W14"/>
    <mergeCell ref="V15:W15"/>
    <mergeCell ref="V16:W16"/>
    <mergeCell ref="T13:U13"/>
    <mergeCell ref="T14:U14"/>
    <mergeCell ref="T17:U17"/>
    <mergeCell ref="T16:U16"/>
    <mergeCell ref="T15:U15"/>
    <mergeCell ref="Q12:S12"/>
    <mergeCell ref="I8:J8"/>
    <mergeCell ref="T12:U12"/>
    <mergeCell ref="F3:H3"/>
    <mergeCell ref="I3:L3"/>
    <mergeCell ref="V10:W10"/>
    <mergeCell ref="V11:W11"/>
    <mergeCell ref="V12:W12"/>
    <mergeCell ref="O12:P12"/>
  </mergeCells>
  <conditionalFormatting sqref="T12:T17 V12:V17">
    <cfRule type="cellIs" dxfId="370" priority="403" operator="equal">
      <formula>8025</formula>
    </cfRule>
    <cfRule type="cellIs" dxfId="369" priority="404" operator="equal">
      <formula>8024</formula>
    </cfRule>
    <cfRule type="cellIs" dxfId="368" priority="405" operator="equal">
      <formula>9018</formula>
    </cfRule>
    <cfRule type="cellIs" dxfId="367" priority="406" operator="equal">
      <formula>9017</formula>
    </cfRule>
    <cfRule type="cellIs" dxfId="366" priority="407" operator="equal">
      <formula>9016</formula>
    </cfRule>
    <cfRule type="cellIs" dxfId="365" priority="408" operator="equal">
      <formula>9011</formula>
    </cfRule>
    <cfRule type="cellIs" dxfId="364" priority="409" operator="equal">
      <formula>9010</formula>
    </cfRule>
    <cfRule type="cellIs" dxfId="363" priority="410" operator="equal">
      <formula>9007</formula>
    </cfRule>
    <cfRule type="cellIs" dxfId="362" priority="411" operator="equal">
      <formula>9006</formula>
    </cfRule>
    <cfRule type="cellIs" dxfId="361" priority="412" operator="equal">
      <formula>9005</formula>
    </cfRule>
    <cfRule type="cellIs" dxfId="360" priority="413" operator="equal">
      <formula>9004</formula>
    </cfRule>
    <cfRule type="cellIs" dxfId="359" priority="414" operator="equal">
      <formula>9003</formula>
    </cfRule>
    <cfRule type="cellIs" dxfId="358" priority="415" operator="equal">
      <formula>9002</formula>
    </cfRule>
    <cfRule type="cellIs" dxfId="357" priority="416" operator="equal">
      <formula>9001</formula>
    </cfRule>
    <cfRule type="cellIs" dxfId="356" priority="417" operator="equal">
      <formula>8028</formula>
    </cfRule>
    <cfRule type="cellIs" dxfId="355" priority="418" operator="equal">
      <formula>8023</formula>
    </cfRule>
    <cfRule type="cellIs" dxfId="354" priority="419" operator="equal">
      <formula>8022</formula>
    </cfRule>
    <cfRule type="cellIs" dxfId="353" priority="420" operator="equal">
      <formula>8019</formula>
    </cfRule>
    <cfRule type="cellIs" dxfId="352" priority="421" operator="equal">
      <formula>8017</formula>
    </cfRule>
    <cfRule type="cellIs" dxfId="351" priority="422" operator="equal">
      <formula>8016</formula>
    </cfRule>
    <cfRule type="cellIs" dxfId="350" priority="423" operator="equal">
      <formula>8015</formula>
    </cfRule>
    <cfRule type="cellIs" dxfId="349" priority="424" operator="equal">
      <formula>8014</formula>
    </cfRule>
    <cfRule type="cellIs" dxfId="348" priority="425" operator="equal">
      <formula>8012</formula>
    </cfRule>
    <cfRule type="cellIs" dxfId="347" priority="426" operator="equal">
      <formula>8011</formula>
    </cfRule>
    <cfRule type="cellIs" dxfId="346" priority="427" operator="equal">
      <formula>8008</formula>
    </cfRule>
    <cfRule type="cellIs" dxfId="345" priority="428" operator="equal">
      <formula>8007</formula>
    </cfRule>
    <cfRule type="cellIs" dxfId="344" priority="429" operator="equal">
      <formula>8004</formula>
    </cfRule>
    <cfRule type="cellIs" dxfId="343" priority="430" operator="equal">
      <formula>8003</formula>
    </cfRule>
    <cfRule type="cellIs" dxfId="342" priority="431" operator="equal">
      <formula>8002</formula>
    </cfRule>
    <cfRule type="cellIs" dxfId="341" priority="432" operator="equal">
      <formula>8001</formula>
    </cfRule>
    <cfRule type="cellIs" dxfId="340" priority="433" operator="equal">
      <formula>8000</formula>
    </cfRule>
    <cfRule type="cellIs" dxfId="339" priority="434" operator="equal">
      <formula>7047</formula>
    </cfRule>
    <cfRule type="cellIs" dxfId="338" priority="435" operator="equal">
      <formula>7046</formula>
    </cfRule>
    <cfRule type="cellIs" dxfId="337" priority="436" operator="equal">
      <formula>7045</formula>
    </cfRule>
    <cfRule type="cellIs" dxfId="336" priority="437" operator="equal">
      <formula>7044</formula>
    </cfRule>
    <cfRule type="cellIs" dxfId="335" priority="438" operator="equal">
      <formula>7043</formula>
    </cfRule>
    <cfRule type="cellIs" dxfId="334" priority="439" operator="equal">
      <formula>7042</formula>
    </cfRule>
    <cfRule type="cellIs" dxfId="333" priority="440" operator="equal">
      <formula>7040</formula>
    </cfRule>
    <cfRule type="cellIs" dxfId="332" priority="441" operator="equal">
      <formula>7039</formula>
    </cfRule>
    <cfRule type="cellIs" dxfId="331" priority="442" operator="equal">
      <formula>7038</formula>
    </cfRule>
    <cfRule type="cellIs" dxfId="330" priority="443" operator="equal">
      <formula>7037</formula>
    </cfRule>
    <cfRule type="cellIs" dxfId="329" priority="444" operator="equal">
      <formula>7036</formula>
    </cfRule>
    <cfRule type="cellIs" dxfId="328" priority="445" operator="equal">
      <formula>7035</formula>
    </cfRule>
    <cfRule type="cellIs" dxfId="327" priority="446" operator="equal">
      <formula>7034</formula>
    </cfRule>
    <cfRule type="cellIs" dxfId="326" priority="447" operator="equal">
      <formula>7033</formula>
    </cfRule>
    <cfRule type="cellIs" dxfId="325" priority="448" operator="equal">
      <formula>7032</formula>
    </cfRule>
    <cfRule type="cellIs" dxfId="324" priority="449" operator="equal">
      <formula>7031</formula>
    </cfRule>
    <cfRule type="cellIs" dxfId="323" priority="450" operator="equal">
      <formula>7030</formula>
    </cfRule>
    <cfRule type="cellIs" dxfId="322" priority="451" operator="equal">
      <formula>7026</formula>
    </cfRule>
    <cfRule type="cellIs" dxfId="321" priority="452" operator="equal">
      <formula>7024</formula>
    </cfRule>
    <cfRule type="cellIs" dxfId="320" priority="453" operator="equal">
      <formula>7023</formula>
    </cfRule>
    <cfRule type="cellIs" dxfId="319" priority="454" operator="equal">
      <formula>7022</formula>
    </cfRule>
    <cfRule type="cellIs" dxfId="318" priority="455" operator="equal">
      <formula>7021</formula>
    </cfRule>
    <cfRule type="cellIs" dxfId="317" priority="456" operator="equal">
      <formula>7016</formula>
    </cfRule>
    <cfRule type="cellIs" dxfId="316" priority="457" operator="equal">
      <formula>7015</formula>
    </cfRule>
    <cfRule type="cellIs" dxfId="315" priority="458" operator="equal">
      <formula>7013</formula>
    </cfRule>
    <cfRule type="cellIs" dxfId="314" priority="459" operator="equal">
      <formula>7012</formula>
    </cfRule>
    <cfRule type="cellIs" dxfId="313" priority="460" operator="equal">
      <formula>7011</formula>
    </cfRule>
    <cfRule type="cellIs" dxfId="312" priority="461" operator="equal">
      <formula>7010</formula>
    </cfRule>
    <cfRule type="cellIs" dxfId="311" priority="462" operator="equal">
      <formula>7009</formula>
    </cfRule>
    <cfRule type="cellIs" dxfId="310" priority="463" operator="equal">
      <formula>7008</formula>
    </cfRule>
    <cfRule type="cellIs" dxfId="309" priority="464" operator="equal">
      <formula>7006</formula>
    </cfRule>
    <cfRule type="cellIs" dxfId="308" priority="465" operator="equal">
      <formula>7005</formula>
    </cfRule>
    <cfRule type="cellIs" dxfId="307" priority="466" operator="equal">
      <formula>7004</formula>
    </cfRule>
    <cfRule type="cellIs" dxfId="306" priority="467" operator="equal">
      <formula>7003</formula>
    </cfRule>
    <cfRule type="cellIs" dxfId="305" priority="468" operator="equal">
      <formula>7002</formula>
    </cfRule>
    <cfRule type="cellIs" dxfId="304" priority="469" operator="equal">
      <formula>7001</formula>
    </cfRule>
    <cfRule type="cellIs" dxfId="303" priority="470" operator="equal">
      <formula>7000</formula>
    </cfRule>
    <cfRule type="cellIs" dxfId="302" priority="471" operator="equal">
      <formula>6034</formula>
    </cfRule>
    <cfRule type="cellIs" dxfId="301" priority="472" operator="equal">
      <formula>6033</formula>
    </cfRule>
    <cfRule type="cellIs" dxfId="300" priority="473" operator="equal">
      <formula>6032</formula>
    </cfRule>
    <cfRule type="cellIs" dxfId="299" priority="474" operator="equal">
      <formula>6029</formula>
    </cfRule>
    <cfRule type="cellIs" dxfId="298" priority="475" operator="equal">
      <formula>6028</formula>
    </cfRule>
    <cfRule type="cellIs" dxfId="297" priority="476" operator="equal">
      <formula>6027</formula>
    </cfRule>
    <cfRule type="cellIs" dxfId="296" priority="477" operator="equal">
      <formula>6026</formula>
    </cfRule>
    <cfRule type="cellIs" dxfId="295" priority="478" operator="equal">
      <formula>6025</formula>
    </cfRule>
    <cfRule type="cellIs" dxfId="294" priority="479" operator="equal">
      <formula>6024</formula>
    </cfRule>
    <cfRule type="cellIs" dxfId="293" priority="480" operator="equal">
      <formula>6022</formula>
    </cfRule>
    <cfRule type="cellIs" dxfId="292" priority="481" operator="equal">
      <formula>6021</formula>
    </cfRule>
    <cfRule type="cellIs" dxfId="291" priority="482" operator="equal">
      <formula>6020</formula>
    </cfRule>
    <cfRule type="cellIs" dxfId="290" priority="483" operator="equal">
      <formula>6019</formula>
    </cfRule>
    <cfRule type="cellIs" dxfId="289" priority="484" operator="equal">
      <formula>6018</formula>
    </cfRule>
    <cfRule type="cellIs" dxfId="288" priority="485" operator="equal">
      <formula>6017</formula>
    </cfRule>
    <cfRule type="cellIs" dxfId="287" priority="486" operator="equal">
      <formula>6016</formula>
    </cfRule>
    <cfRule type="cellIs" dxfId="286" priority="487" operator="equal">
      <formula>6015</formula>
    </cfRule>
    <cfRule type="cellIs" dxfId="285" priority="488" operator="equal">
      <formula>6014</formula>
    </cfRule>
    <cfRule type="cellIs" dxfId="284" priority="489" operator="equal">
      <formula>6013</formula>
    </cfRule>
    <cfRule type="cellIs" dxfId="283" priority="490" operator="equal">
      <formula>6012</formula>
    </cfRule>
    <cfRule type="cellIs" dxfId="282" priority="491" operator="equal">
      <formula>6011</formula>
    </cfRule>
    <cfRule type="cellIs" dxfId="281" priority="492" operator="equal">
      <formula>6010</formula>
    </cfRule>
    <cfRule type="cellIs" dxfId="280" priority="493" operator="equal">
      <formula>6009</formula>
    </cfRule>
    <cfRule type="cellIs" dxfId="279" priority="494" operator="equal">
      <formula>6008</formula>
    </cfRule>
    <cfRule type="cellIs" dxfId="278" priority="495" operator="equal">
      <formula>6007</formula>
    </cfRule>
    <cfRule type="cellIs" dxfId="277" priority="496" operator="equal">
      <formula>6006</formula>
    </cfRule>
    <cfRule type="cellIs" dxfId="276" priority="497" operator="equal">
      <formula>6005</formula>
    </cfRule>
    <cfRule type="cellIs" dxfId="275" priority="498" operator="equal">
      <formula>6004</formula>
    </cfRule>
    <cfRule type="cellIs" dxfId="274" priority="499" operator="equal">
      <formula>6003</formula>
    </cfRule>
    <cfRule type="cellIs" dxfId="273" priority="500" operator="equal">
      <formula>6002</formula>
    </cfRule>
    <cfRule type="cellIs" dxfId="272" priority="501" operator="equal">
      <formula>6001</formula>
    </cfRule>
    <cfRule type="cellIs" dxfId="271" priority="502" operator="equal">
      <formula>6000</formula>
    </cfRule>
    <cfRule type="cellIs" dxfId="270" priority="503" operator="equal">
      <formula>5024</formula>
    </cfRule>
    <cfRule type="cellIs" dxfId="269" priority="504" operator="equal">
      <formula>5023</formula>
    </cfRule>
    <cfRule type="cellIs" dxfId="268" priority="505" operator="equal">
      <formula>5022</formula>
    </cfRule>
    <cfRule type="cellIs" dxfId="267" priority="506" operator="equal">
      <formula>5021</formula>
    </cfRule>
    <cfRule type="cellIs" dxfId="266" priority="507" operator="equal">
      <formula>5020</formula>
    </cfRule>
    <cfRule type="cellIs" dxfId="265" priority="508" operator="equal">
      <formula>5019</formula>
    </cfRule>
    <cfRule type="cellIs" dxfId="264" priority="509" operator="equal">
      <formula>5018</formula>
    </cfRule>
    <cfRule type="cellIs" dxfId="263" priority="510" operator="equal">
      <formula>5017</formula>
    </cfRule>
    <cfRule type="cellIs" dxfId="262" priority="511" operator="equal">
      <formula>5015</formula>
    </cfRule>
    <cfRule type="cellIs" dxfId="261" priority="512" operator="equal">
      <formula>5014</formula>
    </cfRule>
    <cfRule type="cellIs" dxfId="260" priority="513" operator="equal">
      <formula>5013</formula>
    </cfRule>
    <cfRule type="cellIs" dxfId="259" priority="514" operator="equal">
      <formula>5012</formula>
    </cfRule>
    <cfRule type="cellIs" dxfId="258" priority="515" operator="equal">
      <formula>5011</formula>
    </cfRule>
    <cfRule type="cellIs" dxfId="257" priority="516" operator="equal">
      <formula>5010</formula>
    </cfRule>
    <cfRule type="cellIs" dxfId="256" priority="517" operator="equal">
      <formula>5009</formula>
    </cfRule>
    <cfRule type="cellIs" dxfId="255" priority="518" operator="equal">
      <formula>5008</formula>
    </cfRule>
    <cfRule type="cellIs" dxfId="254" priority="519" operator="equal">
      <formula>5007</formula>
    </cfRule>
    <cfRule type="cellIs" dxfId="253" priority="520" operator="equal">
      <formula>5005</formula>
    </cfRule>
    <cfRule type="cellIs" dxfId="252" priority="521" operator="equal">
      <formula>5004</formula>
    </cfRule>
    <cfRule type="cellIs" dxfId="251" priority="522" operator="equal">
      <formula>5003</formula>
    </cfRule>
    <cfRule type="cellIs" dxfId="250" priority="523" operator="equal">
      <formula>5002</formula>
    </cfRule>
    <cfRule type="cellIs" dxfId="249" priority="524" operator="equal">
      <formula>5001</formula>
    </cfRule>
    <cfRule type="cellIs" dxfId="248" priority="525" operator="equal">
      <formula>5000</formula>
    </cfRule>
    <cfRule type="cellIs" dxfId="247" priority="526" operator="equal">
      <formula>4010</formula>
    </cfRule>
    <cfRule type="cellIs" dxfId="246" priority="527" operator="equal">
      <formula>4009</formula>
    </cfRule>
    <cfRule type="cellIs" dxfId="245" priority="528" operator="equal">
      <formula>4008</formula>
    </cfRule>
    <cfRule type="cellIs" dxfId="244" priority="529" operator="equal">
      <formula>4007</formula>
    </cfRule>
    <cfRule type="cellIs" dxfId="243" priority="530" operator="equal">
      <formula>4006</formula>
    </cfRule>
    <cfRule type="cellIs" dxfId="242" priority="531" operator="equal">
      <formula>4005</formula>
    </cfRule>
    <cfRule type="cellIs" dxfId="241" priority="532" operator="equal">
      <formula>4004</formula>
    </cfRule>
    <cfRule type="cellIs" dxfId="240" priority="533" operator="equal">
      <formula>4003</formula>
    </cfRule>
    <cfRule type="cellIs" dxfId="239" priority="534" operator="equal">
      <formula>4002</formula>
    </cfRule>
    <cfRule type="cellIs" dxfId="238" priority="535" operator="equal">
      <formula>4001</formula>
    </cfRule>
    <cfRule type="cellIs" dxfId="237" priority="536" operator="equal">
      <formula>3031</formula>
    </cfRule>
    <cfRule type="cellIs" dxfId="236" priority="537" operator="equal">
      <formula>3027</formula>
    </cfRule>
    <cfRule type="cellIs" dxfId="235" priority="538" operator="equal">
      <formula>3026</formula>
    </cfRule>
    <cfRule type="cellIs" dxfId="234" priority="539" operator="equal">
      <formula>3024</formula>
    </cfRule>
    <cfRule type="cellIs" dxfId="233" priority="540" operator="equal">
      <formula>3022</formula>
    </cfRule>
    <cfRule type="cellIs" dxfId="232" priority="541" operator="equal">
      <formula>3020</formula>
    </cfRule>
    <cfRule type="cellIs" dxfId="231" priority="542" operator="equal">
      <formula>3018</formula>
    </cfRule>
    <cfRule type="cellIs" dxfId="230" priority="543" operator="equal">
      <formula>3017</formula>
    </cfRule>
    <cfRule type="cellIs" dxfId="229" priority="544" operator="equal">
      <formula>3016</formula>
    </cfRule>
    <cfRule type="cellIs" dxfId="228" priority="545" operator="equal">
      <formula>3015</formula>
    </cfRule>
    <cfRule type="cellIs" dxfId="227" priority="546" operator="equal">
      <formula>3014</formula>
    </cfRule>
    <cfRule type="cellIs" dxfId="226" priority="547" operator="equal">
      <formula>3013</formula>
    </cfRule>
    <cfRule type="cellIs" dxfId="225" priority="548" operator="equal">
      <formula>3012</formula>
    </cfRule>
    <cfRule type="cellIs" dxfId="224" priority="549" operator="equal">
      <formula>3011</formula>
    </cfRule>
    <cfRule type="cellIs" dxfId="223" priority="550" operator="equal">
      <formula>3009</formula>
    </cfRule>
    <cfRule type="cellIs" dxfId="222" priority="551" operator="equal">
      <formula>3007</formula>
    </cfRule>
    <cfRule type="cellIs" dxfId="221" priority="552" operator="equal">
      <formula>3005</formula>
    </cfRule>
    <cfRule type="cellIs" dxfId="220" priority="553" operator="equal">
      <formula>3004</formula>
    </cfRule>
    <cfRule type="cellIs" dxfId="219" priority="554" operator="equal">
      <formula>3003</formula>
    </cfRule>
    <cfRule type="cellIs" dxfId="218" priority="555" operator="equal">
      <formula>3002</formula>
    </cfRule>
    <cfRule type="cellIs" dxfId="217" priority="556" operator="equal">
      <formula>3001</formula>
    </cfRule>
    <cfRule type="cellIs" dxfId="216" priority="557" operator="equal">
      <formula>3000</formula>
    </cfRule>
    <cfRule type="cellIs" dxfId="215" priority="558" operator="equal">
      <formula>2012</formula>
    </cfRule>
    <cfRule type="cellIs" dxfId="214" priority="559" operator="equal">
      <formula>2011</formula>
    </cfRule>
    <cfRule type="cellIs" dxfId="213" priority="560" operator="equal">
      <formula>2010</formula>
    </cfRule>
    <cfRule type="cellIs" dxfId="212" priority="561" operator="equal">
      <formula>2009</formula>
    </cfRule>
    <cfRule type="cellIs" dxfId="211" priority="562" operator="equal">
      <formula>2008</formula>
    </cfRule>
    <cfRule type="cellIs" dxfId="210" priority="563" operator="equal">
      <formula>2007</formula>
    </cfRule>
    <cfRule type="cellIs" dxfId="209" priority="564" operator="equal">
      <formula>2005</formula>
    </cfRule>
    <cfRule type="cellIs" dxfId="208" priority="565" operator="equal">
      <formula>2004</formula>
    </cfRule>
    <cfRule type="cellIs" dxfId="207" priority="566" operator="equal">
      <formula>2003</formula>
    </cfRule>
    <cfRule type="cellIs" dxfId="206" priority="567" operator="equal">
      <formula>2002</formula>
    </cfRule>
    <cfRule type="cellIs" dxfId="205" priority="568" operator="equal">
      <formula>2001</formula>
    </cfRule>
    <cfRule type="cellIs" dxfId="204" priority="569" operator="equal">
      <formula>2000</formula>
    </cfRule>
    <cfRule type="cellIs" dxfId="203" priority="570" operator="equal">
      <formula>1034</formula>
    </cfRule>
    <cfRule type="cellIs" dxfId="202" priority="571" operator="equal">
      <formula>1033</formula>
    </cfRule>
    <cfRule type="cellIs" dxfId="201" priority="572" operator="equal">
      <formula>1032</formula>
    </cfRule>
    <cfRule type="cellIs" dxfId="200" priority="573" operator="equal">
      <formula>1028</formula>
    </cfRule>
    <cfRule type="cellIs" dxfId="199" priority="574" operator="equal">
      <formula>1027</formula>
    </cfRule>
    <cfRule type="cellIs" dxfId="198" priority="575" operator="equal">
      <formula>1026</formula>
    </cfRule>
    <cfRule type="cellIs" dxfId="197" priority="576" operator="equal">
      <formula>1024</formula>
    </cfRule>
    <cfRule type="cellIs" dxfId="196" priority="577" operator="equal">
      <formula>1023</formula>
    </cfRule>
    <cfRule type="cellIs" dxfId="195" priority="578" operator="equal">
      <formula>1021</formula>
    </cfRule>
    <cfRule type="cellIs" dxfId="194" priority="579" operator="equal">
      <formula>1020</formula>
    </cfRule>
    <cfRule type="cellIs" dxfId="193" priority="580" operator="equal">
      <formula>1019</formula>
    </cfRule>
    <cfRule type="cellIs" dxfId="192" priority="581" operator="equal">
      <formula>1018</formula>
    </cfRule>
    <cfRule type="cellIs" dxfId="191" priority="582" operator="equal">
      <formula>1017</formula>
    </cfRule>
    <cfRule type="cellIs" dxfId="190" priority="583" operator="equal">
      <formula>1016</formula>
    </cfRule>
    <cfRule type="cellIs" dxfId="189" priority="584" operator="equal">
      <formula>1015</formula>
    </cfRule>
    <cfRule type="cellIs" dxfId="188" priority="585" operator="equal">
      <formula>1014</formula>
    </cfRule>
    <cfRule type="cellIs" dxfId="187" priority="586" operator="equal">
      <formula>1013</formula>
    </cfRule>
    <cfRule type="cellIs" dxfId="186" priority="587" operator="equal">
      <formula>1012</formula>
    </cfRule>
    <cfRule type="cellIs" dxfId="185" priority="588" operator="equal">
      <formula>1011</formula>
    </cfRule>
    <cfRule type="cellIs" dxfId="184" priority="589" operator="equal">
      <formula>1007</formula>
    </cfRule>
    <cfRule type="cellIs" dxfId="183" priority="590" operator="equal">
      <formula>1006</formula>
    </cfRule>
    <cfRule type="cellIs" dxfId="182" priority="591" operator="equal">
      <formula>1005</formula>
    </cfRule>
    <cfRule type="cellIs" dxfId="181" priority="592" operator="equal">
      <formula>1003</formula>
    </cfRule>
    <cfRule type="cellIs" dxfId="180" priority="593" operator="equal">
      <formula>1004</formula>
    </cfRule>
    <cfRule type="cellIs" dxfId="179" priority="597" operator="equal">
      <formula>1002</formula>
    </cfRule>
    <cfRule type="cellIs" dxfId="178" priority="598" operator="equal">
      <formula>1001</formula>
    </cfRule>
    <cfRule type="cellIs" dxfId="177" priority="599" operator="equal">
      <formula>1000</formula>
    </cfRule>
  </conditionalFormatting>
  <conditionalFormatting sqref="B35">
    <cfRule type="cellIs" dxfId="176" priority="202" operator="equal">
      <formula>"S:"</formula>
    </cfRule>
    <cfRule type="cellIs" dxfId="175" priority="203" operator="equal">
      <formula>"X:"</formula>
    </cfRule>
  </conditionalFormatting>
  <conditionalFormatting sqref="A35">
    <cfRule type="expression" dxfId="174" priority="200">
      <formula>$B$35="S:"</formula>
    </cfRule>
    <cfRule type="expression" dxfId="173" priority="201">
      <formula>$B$35="X:"</formula>
    </cfRule>
  </conditionalFormatting>
  <conditionalFormatting sqref="F12:H18">
    <cfRule type="expression" dxfId="168" priority="199">
      <formula>$E$10="Verstek"</formula>
    </cfRule>
  </conditionalFormatting>
  <conditionalFormatting sqref="F11:H11">
    <cfRule type="expression" dxfId="167" priority="198">
      <formula>$E$10="Verstek"</formula>
    </cfRule>
  </conditionalFormatting>
  <conditionalFormatting sqref="X12:X17">
    <cfRule type="cellIs" dxfId="166" priority="4" operator="equal">
      <formula>8025</formula>
    </cfRule>
    <cfRule type="cellIs" dxfId="165" priority="5" operator="equal">
      <formula>8024</formula>
    </cfRule>
    <cfRule type="cellIs" dxfId="164" priority="6" operator="equal">
      <formula>9018</formula>
    </cfRule>
    <cfRule type="cellIs" dxfId="163" priority="7" operator="equal">
      <formula>9017</formula>
    </cfRule>
    <cfRule type="cellIs" dxfId="162" priority="8" operator="equal">
      <formula>9016</formula>
    </cfRule>
    <cfRule type="cellIs" dxfId="161" priority="9" operator="equal">
      <formula>9011</formula>
    </cfRule>
    <cfRule type="cellIs" dxfId="160" priority="10" operator="equal">
      <formula>9010</formula>
    </cfRule>
    <cfRule type="cellIs" dxfId="159" priority="11" operator="equal">
      <formula>9007</formula>
    </cfRule>
    <cfRule type="cellIs" dxfId="158" priority="12" operator="equal">
      <formula>9006</formula>
    </cfRule>
    <cfRule type="cellIs" dxfId="157" priority="13" operator="equal">
      <formula>9005</formula>
    </cfRule>
    <cfRule type="cellIs" dxfId="156" priority="14" operator="equal">
      <formula>9004</formula>
    </cfRule>
    <cfRule type="cellIs" dxfId="155" priority="15" operator="equal">
      <formula>9003</formula>
    </cfRule>
    <cfRule type="cellIs" dxfId="154" priority="16" operator="equal">
      <formula>9002</formula>
    </cfRule>
    <cfRule type="cellIs" dxfId="153" priority="17" operator="equal">
      <formula>9001</formula>
    </cfRule>
    <cfRule type="cellIs" dxfId="152" priority="18" operator="equal">
      <formula>8028</formula>
    </cfRule>
    <cfRule type="cellIs" dxfId="151" priority="19" operator="equal">
      <formula>8023</formula>
    </cfRule>
    <cfRule type="cellIs" dxfId="150" priority="20" operator="equal">
      <formula>8022</formula>
    </cfRule>
    <cfRule type="cellIs" dxfId="149" priority="21" operator="equal">
      <formula>8019</formula>
    </cfRule>
    <cfRule type="cellIs" dxfId="148" priority="22" operator="equal">
      <formula>8017</formula>
    </cfRule>
    <cfRule type="cellIs" dxfId="147" priority="23" operator="equal">
      <formula>8016</formula>
    </cfRule>
    <cfRule type="cellIs" dxfId="146" priority="24" operator="equal">
      <formula>8015</formula>
    </cfRule>
    <cfRule type="cellIs" dxfId="145" priority="25" operator="equal">
      <formula>8014</formula>
    </cfRule>
    <cfRule type="cellIs" dxfId="144" priority="26" operator="equal">
      <formula>8012</formula>
    </cfRule>
    <cfRule type="cellIs" dxfId="143" priority="27" operator="equal">
      <formula>8011</formula>
    </cfRule>
    <cfRule type="cellIs" dxfId="142" priority="28" operator="equal">
      <formula>8008</formula>
    </cfRule>
    <cfRule type="cellIs" dxfId="141" priority="29" operator="equal">
      <formula>8007</formula>
    </cfRule>
    <cfRule type="cellIs" dxfId="140" priority="30" operator="equal">
      <formula>8004</formula>
    </cfRule>
    <cfRule type="cellIs" dxfId="139" priority="31" operator="equal">
      <formula>8003</formula>
    </cfRule>
    <cfRule type="cellIs" dxfId="138" priority="32" operator="equal">
      <formula>8002</formula>
    </cfRule>
    <cfRule type="cellIs" dxfId="137" priority="33" operator="equal">
      <formula>8001</formula>
    </cfRule>
    <cfRule type="cellIs" dxfId="136" priority="34" operator="equal">
      <formula>8000</formula>
    </cfRule>
    <cfRule type="cellIs" dxfId="135" priority="35" operator="equal">
      <formula>7047</formula>
    </cfRule>
    <cfRule type="cellIs" dxfId="134" priority="36" operator="equal">
      <formula>7046</formula>
    </cfRule>
    <cfRule type="cellIs" dxfId="133" priority="37" operator="equal">
      <formula>7045</formula>
    </cfRule>
    <cfRule type="cellIs" dxfId="132" priority="38" operator="equal">
      <formula>7044</formula>
    </cfRule>
    <cfRule type="cellIs" dxfId="131" priority="39" operator="equal">
      <formula>7043</formula>
    </cfRule>
    <cfRule type="cellIs" dxfId="130" priority="40" operator="equal">
      <formula>7042</formula>
    </cfRule>
    <cfRule type="cellIs" dxfId="129" priority="41" operator="equal">
      <formula>7040</formula>
    </cfRule>
    <cfRule type="cellIs" dxfId="128" priority="42" operator="equal">
      <formula>7039</formula>
    </cfRule>
    <cfRule type="cellIs" dxfId="127" priority="43" operator="equal">
      <formula>7038</formula>
    </cfRule>
    <cfRule type="cellIs" dxfId="126" priority="44" operator="equal">
      <formula>7037</formula>
    </cfRule>
    <cfRule type="cellIs" dxfId="125" priority="45" operator="equal">
      <formula>7036</formula>
    </cfRule>
    <cfRule type="cellIs" dxfId="124" priority="46" operator="equal">
      <formula>7035</formula>
    </cfRule>
    <cfRule type="cellIs" dxfId="123" priority="47" operator="equal">
      <formula>7034</formula>
    </cfRule>
    <cfRule type="cellIs" dxfId="122" priority="48" operator="equal">
      <formula>7033</formula>
    </cfRule>
    <cfRule type="cellIs" dxfId="121" priority="49" operator="equal">
      <formula>7032</formula>
    </cfRule>
    <cfRule type="cellIs" dxfId="120" priority="50" operator="equal">
      <formula>7031</formula>
    </cfRule>
    <cfRule type="cellIs" dxfId="119" priority="51" operator="equal">
      <formula>7030</formula>
    </cfRule>
    <cfRule type="cellIs" dxfId="118" priority="52" operator="equal">
      <formula>7026</formula>
    </cfRule>
    <cfRule type="cellIs" dxfId="117" priority="53" operator="equal">
      <formula>7024</formula>
    </cfRule>
    <cfRule type="cellIs" dxfId="116" priority="54" operator="equal">
      <formula>7023</formula>
    </cfRule>
    <cfRule type="cellIs" dxfId="115" priority="55" operator="equal">
      <formula>7022</formula>
    </cfRule>
    <cfRule type="cellIs" dxfId="114" priority="56" operator="equal">
      <formula>7021</formula>
    </cfRule>
    <cfRule type="cellIs" dxfId="113" priority="57" operator="equal">
      <formula>7016</formula>
    </cfRule>
    <cfRule type="cellIs" dxfId="112" priority="58" operator="equal">
      <formula>7015</formula>
    </cfRule>
    <cfRule type="cellIs" dxfId="111" priority="59" operator="equal">
      <formula>7013</formula>
    </cfRule>
    <cfRule type="cellIs" dxfId="110" priority="60" operator="equal">
      <formula>7012</formula>
    </cfRule>
    <cfRule type="cellIs" dxfId="109" priority="61" operator="equal">
      <formula>7011</formula>
    </cfRule>
    <cfRule type="cellIs" dxfId="108" priority="62" operator="equal">
      <formula>7010</formula>
    </cfRule>
    <cfRule type="cellIs" dxfId="107" priority="63" operator="equal">
      <formula>7009</formula>
    </cfRule>
    <cfRule type="cellIs" dxfId="106" priority="64" operator="equal">
      <formula>7008</formula>
    </cfRule>
    <cfRule type="cellIs" dxfId="105" priority="65" operator="equal">
      <formula>7006</formula>
    </cfRule>
    <cfRule type="cellIs" dxfId="104" priority="66" operator="equal">
      <formula>7005</formula>
    </cfRule>
    <cfRule type="cellIs" dxfId="103" priority="67" operator="equal">
      <formula>7004</formula>
    </cfRule>
    <cfRule type="cellIs" dxfId="102" priority="68" operator="equal">
      <formula>7003</formula>
    </cfRule>
    <cfRule type="cellIs" dxfId="101" priority="69" operator="equal">
      <formula>7002</formula>
    </cfRule>
    <cfRule type="cellIs" dxfId="100" priority="70" operator="equal">
      <formula>7001</formula>
    </cfRule>
    <cfRule type="cellIs" dxfId="99" priority="71" operator="equal">
      <formula>7000</formula>
    </cfRule>
    <cfRule type="cellIs" dxfId="98" priority="72" operator="equal">
      <formula>6034</formula>
    </cfRule>
    <cfRule type="cellIs" dxfId="97" priority="73" operator="equal">
      <formula>6033</formula>
    </cfRule>
    <cfRule type="cellIs" dxfId="96" priority="74" operator="equal">
      <formula>6032</formula>
    </cfRule>
    <cfRule type="cellIs" dxfId="95" priority="75" operator="equal">
      <formula>6029</formula>
    </cfRule>
    <cfRule type="cellIs" dxfId="94" priority="76" operator="equal">
      <formula>6028</formula>
    </cfRule>
    <cfRule type="cellIs" dxfId="93" priority="77" operator="equal">
      <formula>6027</formula>
    </cfRule>
    <cfRule type="cellIs" dxfId="92" priority="78" operator="equal">
      <formula>6026</formula>
    </cfRule>
    <cfRule type="cellIs" dxfId="91" priority="79" operator="equal">
      <formula>6025</formula>
    </cfRule>
    <cfRule type="cellIs" dxfId="90" priority="80" operator="equal">
      <formula>6024</formula>
    </cfRule>
    <cfRule type="cellIs" dxfId="89" priority="81" operator="equal">
      <formula>6022</formula>
    </cfRule>
    <cfRule type="cellIs" dxfId="88" priority="89" operator="equal">
      <formula>6014</formula>
    </cfRule>
    <cfRule type="cellIs" dxfId="87" priority="90" operator="equal">
      <formula>6013</formula>
    </cfRule>
    <cfRule type="cellIs" dxfId="86" priority="91" operator="equal">
      <formula>6012</formula>
    </cfRule>
    <cfRule type="cellIs" dxfId="85" priority="92" operator="equal">
      <formula>6011</formula>
    </cfRule>
    <cfRule type="cellIs" dxfId="84" priority="93" operator="equal">
      <formula>6010</formula>
    </cfRule>
    <cfRule type="cellIs" dxfId="83" priority="94" operator="equal">
      <formula>6009</formula>
    </cfRule>
    <cfRule type="cellIs" dxfId="82" priority="95" operator="equal">
      <formula>6008</formula>
    </cfRule>
    <cfRule type="cellIs" dxfId="81" priority="96" operator="equal">
      <formula>6007</formula>
    </cfRule>
    <cfRule type="cellIs" dxfId="80" priority="97" operator="equal">
      <formula>6006</formula>
    </cfRule>
    <cfRule type="cellIs" dxfId="79" priority="98" operator="equal">
      <formula>6005</formula>
    </cfRule>
    <cfRule type="cellIs" dxfId="78" priority="99" operator="equal">
      <formula>6004</formula>
    </cfRule>
    <cfRule type="cellIs" dxfId="77" priority="100" operator="equal">
      <formula>6003</formula>
    </cfRule>
    <cfRule type="cellIs" dxfId="76" priority="101" operator="equal">
      <formula>6002</formula>
    </cfRule>
    <cfRule type="cellIs" dxfId="75" priority="102" operator="equal">
      <formula>6001</formula>
    </cfRule>
    <cfRule type="cellIs" dxfId="74" priority="103" operator="equal">
      <formula>6000</formula>
    </cfRule>
    <cfRule type="cellIs" dxfId="73" priority="104" operator="equal">
      <formula>5024</formula>
    </cfRule>
    <cfRule type="cellIs" dxfId="72" priority="105" operator="equal">
      <formula>5023</formula>
    </cfRule>
    <cfRule type="cellIs" dxfId="71" priority="106" operator="equal">
      <formula>5022</formula>
    </cfRule>
    <cfRule type="cellIs" dxfId="70" priority="107" operator="equal">
      <formula>5021</formula>
    </cfRule>
    <cfRule type="cellIs" dxfId="69" priority="108" operator="equal">
      <formula>5020</formula>
    </cfRule>
    <cfRule type="cellIs" dxfId="68" priority="109" operator="equal">
      <formula>5019</formula>
    </cfRule>
    <cfRule type="cellIs" dxfId="67" priority="110" operator="equal">
      <formula>5018</formula>
    </cfRule>
    <cfRule type="cellIs" dxfId="66" priority="111" operator="equal">
      <formula>5017</formula>
    </cfRule>
    <cfRule type="cellIs" dxfId="65" priority="112" operator="equal">
      <formula>5015</formula>
    </cfRule>
    <cfRule type="cellIs" dxfId="64" priority="113" operator="equal">
      <formula>5014</formula>
    </cfRule>
    <cfRule type="cellIs" dxfId="63" priority="114" operator="equal">
      <formula>5013</formula>
    </cfRule>
    <cfRule type="cellIs" dxfId="62" priority="115" operator="equal">
      <formula>5012</formula>
    </cfRule>
    <cfRule type="cellIs" dxfId="61" priority="116" operator="equal">
      <formula>5011</formula>
    </cfRule>
    <cfRule type="cellIs" dxfId="60" priority="117" operator="equal">
      <formula>5010</formula>
    </cfRule>
    <cfRule type="cellIs" dxfId="59" priority="118" operator="equal">
      <formula>5009</formula>
    </cfRule>
    <cfRule type="cellIs" dxfId="58" priority="119" operator="equal">
      <formula>5008</formula>
    </cfRule>
    <cfRule type="cellIs" dxfId="57" priority="120" operator="equal">
      <formula>5007</formula>
    </cfRule>
    <cfRule type="cellIs" dxfId="56" priority="121" operator="equal">
      <formula>5005</formula>
    </cfRule>
    <cfRule type="cellIs" dxfId="55" priority="122" operator="equal">
      <formula>5004</formula>
    </cfRule>
    <cfRule type="cellIs" dxfId="54" priority="123" operator="equal">
      <formula>5003</formula>
    </cfRule>
    <cfRule type="cellIs" dxfId="53" priority="124" operator="equal">
      <formula>5002</formula>
    </cfRule>
    <cfRule type="cellIs" dxfId="52" priority="125" operator="equal">
      <formula>5001</formula>
    </cfRule>
    <cfRule type="cellIs" dxfId="51" priority="126" operator="equal">
      <formula>5000</formula>
    </cfRule>
    <cfRule type="cellIs" dxfId="50" priority="127" operator="equal">
      <formula>4010</formula>
    </cfRule>
    <cfRule type="cellIs" dxfId="49" priority="128" operator="equal">
      <formula>4009</formula>
    </cfRule>
    <cfRule type="cellIs" dxfId="48" priority="129" operator="equal">
      <formula>4008</formula>
    </cfRule>
    <cfRule type="cellIs" dxfId="47" priority="130" operator="equal">
      <formula>4007</formula>
    </cfRule>
    <cfRule type="cellIs" dxfId="46" priority="131" operator="equal">
      <formula>4006</formula>
    </cfRule>
    <cfRule type="cellIs" dxfId="45" priority="132" operator="equal">
      <formula>4005</formula>
    </cfRule>
    <cfRule type="cellIs" dxfId="44" priority="133" operator="equal">
      <formula>4004</formula>
    </cfRule>
    <cfRule type="cellIs" dxfId="43" priority="134" operator="equal">
      <formula>4003</formula>
    </cfRule>
    <cfRule type="cellIs" dxfId="42" priority="135" operator="equal">
      <formula>4002</formula>
    </cfRule>
    <cfRule type="cellIs" dxfId="41" priority="136" operator="equal">
      <formula>4001</formula>
    </cfRule>
    <cfRule type="cellIs" dxfId="40" priority="137" operator="equal">
      <formula>3031</formula>
    </cfRule>
    <cfRule type="cellIs" dxfId="39" priority="138" operator="equal">
      <formula>3027</formula>
    </cfRule>
    <cfRule type="cellIs" dxfId="38" priority="139" operator="equal">
      <formula>3026</formula>
    </cfRule>
    <cfRule type="cellIs" dxfId="37" priority="140" operator="equal">
      <formula>3024</formula>
    </cfRule>
    <cfRule type="cellIs" dxfId="36" priority="141" operator="equal">
      <formula>3022</formula>
    </cfRule>
    <cfRule type="cellIs" dxfId="35" priority="142" operator="equal">
      <formula>3020</formula>
    </cfRule>
    <cfRule type="cellIs" dxfId="34" priority="143" operator="equal">
      <formula>3018</formula>
    </cfRule>
    <cfRule type="cellIs" dxfId="33" priority="144" operator="equal">
      <formula>3017</formula>
    </cfRule>
    <cfRule type="cellIs" dxfId="32" priority="145" operator="equal">
      <formula>3016</formula>
    </cfRule>
    <cfRule type="cellIs" dxfId="31" priority="146" operator="equal">
      <formula>3015</formula>
    </cfRule>
    <cfRule type="cellIs" dxfId="30" priority="147" operator="equal">
      <formula>3014</formula>
    </cfRule>
    <cfRule type="cellIs" dxfId="29" priority="148" operator="equal">
      <formula>3013</formula>
    </cfRule>
    <cfRule type="cellIs" dxfId="28" priority="149" operator="equal">
      <formula>3012</formula>
    </cfRule>
    <cfRule type="cellIs" dxfId="27" priority="150" operator="equal">
      <formula>3011</formula>
    </cfRule>
    <cfRule type="cellIs" dxfId="26" priority="151" operator="equal">
      <formula>3009</formula>
    </cfRule>
    <cfRule type="cellIs" dxfId="25" priority="152" operator="equal">
      <formula>3007</formula>
    </cfRule>
    <cfRule type="cellIs" dxfId="24" priority="153" operator="equal">
      <formula>3005</formula>
    </cfRule>
    <cfRule type="cellIs" dxfId="23" priority="154" operator="equal">
      <formula>3004</formula>
    </cfRule>
    <cfRule type="cellIs" dxfId="22" priority="155" operator="equal">
      <formula>3003</formula>
    </cfRule>
    <cfRule type="cellIs" dxfId="21" priority="156" operator="equal">
      <formula>3002</formula>
    </cfRule>
    <cfRule type="cellIs" dxfId="20" priority="157" operator="equal">
      <formula>3001</formula>
    </cfRule>
    <cfRule type="cellIs" dxfId="19" priority="158" operator="equal">
      <formula>3000</formula>
    </cfRule>
    <cfRule type="cellIs" dxfId="18" priority="159" operator="equal">
      <formula>2012</formula>
    </cfRule>
    <cfRule type="cellIs" dxfId="17" priority="160" operator="equal">
      <formula>2011</formula>
    </cfRule>
    <cfRule type="cellIs" dxfId="16" priority="161" operator="equal">
      <formula>2010</formula>
    </cfRule>
    <cfRule type="cellIs" dxfId="15" priority="162" operator="equal">
      <formula>2009</formula>
    </cfRule>
    <cfRule type="cellIs" dxfId="14" priority="163" operator="equal">
      <formula>2008</formula>
    </cfRule>
    <cfRule type="cellIs" dxfId="13" priority="164" operator="equal">
      <formula>2007</formula>
    </cfRule>
    <cfRule type="cellIs" dxfId="12" priority="165" operator="equal">
      <formula>2005</formula>
    </cfRule>
    <cfRule type="cellIs" dxfId="11" priority="166" operator="equal">
      <formula>2004</formula>
    </cfRule>
    <cfRule type="cellIs" dxfId="10" priority="167" operator="equal">
      <formula>2003</formula>
    </cfRule>
    <cfRule type="cellIs" dxfId="9" priority="168" operator="equal">
      <formula>2002</formula>
    </cfRule>
    <cfRule type="cellIs" dxfId="8" priority="169" operator="equal">
      <formula>2001</formula>
    </cfRule>
    <cfRule type="cellIs" dxfId="7" priority="170" operator="equal">
      <formula>2000</formula>
    </cfRule>
    <cfRule type="cellIs" dxfId="6" priority="171" operator="equal">
      <formula>1034</formula>
    </cfRule>
    <cfRule type="cellIs" dxfId="5" priority="172" operator="equal">
      <formula>1033</formula>
    </cfRule>
    <cfRule type="cellIs" dxfId="4" priority="191" operator="equal">
      <formula>1006</formula>
    </cfRule>
  </conditionalFormatting>
  <conditionalFormatting sqref="Y10:Z17">
    <cfRule type="expression" dxfId="3" priority="3">
      <formula>$E$10="Keep (zie Fig 2.4)"</formula>
    </cfRule>
  </conditionalFormatting>
  <conditionalFormatting sqref="X10:Z10">
    <cfRule type="expression" dxfId="1" priority="2">
      <formula>$E$10="Keep (zie Fig 2.4)"</formula>
    </cfRule>
  </conditionalFormatting>
  <conditionalFormatting sqref="X11:Y17">
    <cfRule type="expression" dxfId="0" priority="1">
      <formula>$E$10="Keep (zie Fig 2.4)"</formula>
    </cfRule>
  </conditionalFormatting>
  <dataValidations xWindow="126" yWindow="525" count="36">
    <dataValidation type="list" allowBlank="1" showInputMessage="1" showErrorMessage="1" errorTitle="Keuzelijst" error="U kunt enkel een keuze maken uit de uitklaplijst (Klik op het pijltje rechts naast de cel)." promptTitle="Neuten" prompt="Kies een standaard neut (Vul eerst het type dorpel in). Voor niet standaard neuten vult u maatwerk (1,2,3,4,5 of 6) in en verwerkt u de gegevens van de neut op het neutenblad. U kunt (bv. bij dezelfe tussenneuten) meerdere keren maatwerk (1,2,etc) kiezen." sqref="B12:C12" xr:uid="{00000000-0002-0000-0000-000000000000}">
      <formula1>INDIRECT(D8)</formula1>
    </dataValidation>
    <dataValidation allowBlank="1" showInputMessage="1" showErrorMessage="1" errorTitle="Keuzelijst" error="U kunt enkel een keuze maken uit de uitklaplijst (Klik op het pijltje rechts naast de cel)." promptTitle="Deurtype" prompt="Selecteer hier het type deur dat u gaan toepassen (dit is afhankelijk van het eerder geselecteerde type sluiting)." sqref="C29:E30" xr:uid="{00000000-0002-0000-0000-000001000000}"/>
    <dataValidation type="list" showInputMessage="1" showErrorMessage="1" errorTitle="Keuzelijst" error="U kunt enkel een keuze maken uit de uitklaplijst (Klik op het pijltje rechts naast de cel)." promptTitle="Onderdorpel" prompt="Kies het type onderdorpel" sqref="D8:F8" xr:uid="{00000000-0002-0000-0000-000008000000}">
      <formula1>Dorpels</formula1>
    </dataValidation>
    <dataValidation allowBlank="1" showInputMessage="1" showErrorMessage="1" promptTitle="Aantal dorpels" prompt="Vul het aantal dorpels in" sqref="I8:J8" xr:uid="{00000000-0002-0000-0000-000009000000}"/>
    <dataValidation type="list" allowBlank="1" showInputMessage="1" showErrorMessage="1" errorTitle="Keuzelijst" error="U kunt enkel een keuze maken uit de uitklaplijst (Klik op het pijltje rechts naast de cel)." promptTitle="Type sluiting" prompt="Vul hier in welke type sluiting u voor de deur gaat toepassen. Controleer bij fig 2.1 of u de juiste oplossing gekozen heeft." sqref="C27:E28" xr:uid="{00000000-0002-0000-0000-00000C000000}">
      <formula1>INDIRECT($C$25)</formula1>
    </dataValidation>
    <dataValidation type="whole" allowBlank="1" showInputMessage="1" showErrorMessage="1" errorTitle="Maatgeving" error="U kunt hier enkel hele getallen in vullen (geen cijfers achter de komma en letters zoals mm)." promptTitle="Maatgeving" prompt="Vul hier de aangegeven maat (X of S) in. Zie fig 2.1." sqref="C35" xr:uid="{00000000-0002-0000-0000-00000D000000}">
      <formula1>0</formula1>
      <formula2>1000000</formula2>
    </dataValidation>
    <dataValidation type="whole" allowBlank="1" showInputMessage="1" showErrorMessage="1" errorTitle="Maatgeving" error="U kunt hier enkel hele getallen in vullen (geen cijfers achter de komma en letters zoals mm)." promptTitle="Maatgeving (in mm)" prompt="Vul de maat in zoals op de bovenstaande tekening is aangegeven. Wanneer de letter(s) niet op de tekening staan laat u dit vak leeg." sqref="B59:B63 R59:R63 L59:L63 V59:V63 J59:J63 T59:T63 N59:N63 F59:F63 P59:P63 X59:X63 D59:D63 H59:H63" xr:uid="{00000000-0002-0000-0000-00000E000000}">
      <formula1>0</formula1>
      <formula2>10000</formula2>
    </dataValidation>
    <dataValidation type="whole" allowBlank="1" showInputMessage="1" showErrorMessage="1" errorTitle="Maatgeving" error="U kunt hier enkel hele getallen in vullen (geen cijfers achter de komma en letters zoals mm)." promptTitle="Maatgeving (in mm)" prompt="Vul de dagmaat in. Zie Fig 2.3." sqref="K12" xr:uid="{00000000-0002-0000-0000-000010000000}">
      <formula1>0</formula1>
      <formula2>10000</formula2>
    </dataValidation>
    <dataValidation type="list" allowBlank="1" showInputMessage="1" showErrorMessage="1" errorTitle="Keuzelijst" error="U kunt enkel een keuze maken uit de uitklaplijst (Klik op het pijltje rechts naast de cel)." promptTitle="Dubbele deur" prompt="Wanneer u de geselecteerde onderdorpel voor een dubbele deur wilt bestellen geeft u dat hier aan." sqref="C25:E26" xr:uid="{00000000-0002-0000-0000-00001B000000}">
      <formula1>Janee</formula1>
    </dataValidation>
    <dataValidation type="list" allowBlank="1" showInputMessage="1" showErrorMessage="1" errorTitle="Keuzelijst" error="U kunt enkel een keuze maken uit de uitklaplijst (Klik op het pijltje rechts naast de cel)." promptTitle="Type neut" prompt="Selecteer het type neut (vormgeving) zoals u die wilt toepassen. Controleer uw selectie met de tekening die hieronder verschijnt._x000a_Vul vervolgens de maten in zoals op de tekening aangegeven." sqref="W44:X44 S44:T44 O44:P44 K44:L44 G44:H44 C44:D44" xr:uid="{00000000-0002-0000-0000-00001C000000}">
      <formula1>INDIRECT(typeneut)</formula1>
    </dataValidation>
    <dataValidation type="list" allowBlank="1" showInputMessage="1" showErrorMessage="1" errorTitle="Keuzelijst" error="U kunt enkel een keuze maken uit de uitklaplijst (Klik op het pijltje rechts naast de cel)." promptTitle="Beschermkap" prompt="Vul hier in of u een beschermkap voor het betreffende vlak wilt bestellen." sqref="M12:N12" xr:uid="{00000000-0002-0000-0000-00001D000000}">
      <formula1>Janee</formula1>
    </dataValidation>
    <dataValidation type="whole" operator="equal" allowBlank="1" showInputMessage="1" showErrorMessage="1" errorTitle="Totale lengte" error="De totale lengte komt niet overeen met de optelsom van de neutbreedtes en dagmaten. Controleer of u de juiste neuten heeft geselecteerd en de juiste dagmaten heeft ingevoerd." promptTitle="Totale lengte" prompt="Voer hier de totale lengte vanuit uw tekening in. Zie Fig 2.3." sqref="K19" xr:uid="{00000000-0002-0000-0000-00001E000000}">
      <formula1>Totalelengte</formula1>
    </dataValidation>
    <dataValidation type="list" allowBlank="1" showInputMessage="1" showErrorMessage="1" errorTitle="Keuzelijst" error="U kunt enkel een keuze maken uit de uitklaplijst (Klik op het pijltje rechts naast de cel)." promptTitle="Draairichting" prompt="Selecteer de draairichting van de passieve deur. Zie Fig. 2.2." sqref="C31:C33" xr:uid="{00000000-0002-0000-0000-000020000000}">
      <formula1>draairichting</formula1>
    </dataValidation>
    <dataValidation type="list" allowBlank="1" showInputMessage="1" showErrorMessage="1" errorTitle="Keuzelijst" error="U kunt enkel een keuze maken uit de uitklaplijst (Klik op het pijltje rechts naast de cel)." promptTitle="Afhangspeling" prompt="Selecteer de juiste afhangspeling t.b.v. het juiste afdichtingskader." sqref="A39" xr:uid="{00000000-0002-0000-0000-000021000000}">
      <formula1>afdichting</formula1>
    </dataValidation>
    <dataValidation type="whole" allowBlank="1" showInputMessage="1" showErrorMessage="1" errorTitle="Maatgeving" error="U kunt hier enkel hele getallen in vullen (geen cijfers achter de komma en letters zoals mm)." promptTitle="Maatgeving (in mm)" prompt="Let op! Alleen invullen bij neuten met scharniersponning. _x000a__x000a_Vul de maat in zoals op de bovenstaande tekening is aangegeven. Wanneer de letter(s) niet op de tekening staan laat u dit vak leeg. " sqref="B68 X68 V68 T68 R68 P68 N68 L68 J68 H68 F68 D68" xr:uid="{00000000-0002-0000-0000-000022000000}">
      <formula1>0</formula1>
      <formula2>10000</formula2>
    </dataValidation>
    <dataValidation type="whole" allowBlank="1" showInputMessage="1" showErrorMessage="1" errorTitle="Maatgeving" error="U kunt hier enkel hele getallen in vullen (geen cijfers achter de komma en letters zoals mm)." promptTitle="Maatgeving (in mm)" prompt="Let op! Alleen invullen bij neuten met dubbele (2x) aanslag. _x000a__x000a_Vul de maat in zoals op de bovenstaande tekening is aangegeven. Wanneer de letter(s) niet op de tekening staan laat u dit vak leeg." sqref="B71:B72 X71 V71:V72 T71 R71:R72 P71 N71:N72 L71 J71:J72 H71 F71:F72 D71" xr:uid="{00000000-0002-0000-0000-000023000000}">
      <formula1>0</formula1>
      <formula2>10000</formula2>
    </dataValidation>
    <dataValidation type="whole" operator="equal" allowBlank="1" showInputMessage="1" showErrorMessage="1" errorTitle="Maatgeving" error="Het verschil tussen T en T1 komt niet overeen met wat u zojuist heeft ingevuld. Controleer of u de juiste maten (ook bij de neuteninvoer) heeft ingevoerd. Zorg dat u enkel hele getallen invoert (geen letters zoals mm)" promptTitle="Maatgeving (in mm)" prompt="Let op! Alleen invullen bij neuten met dubbele (2x) aanslag. _x000a__x000a_Vul de maat in zoals op de bovenstaande tekening is aangegeven. Wanneer de letter(s) niet op de tekening staan laat u dit vak leeg." sqref="D72" xr:uid="{00000000-0002-0000-0000-000024000000}">
      <formula1>ontsp1</formula1>
    </dataValidation>
    <dataValidation type="whole" operator="equal" allowBlank="1" showInputMessage="1" showErrorMessage="1" errorTitle="Maatgeving" error="Het verschil tussen T en T1 komt niet overeen met wat u zojuist heeft ingevuld. Controleer of u de juiste maten (ook bij de neuteninvoer) heeft ingevoerd. Zorg dat u enkel hele getallen invoert (geen letters zoals mm)" promptTitle="Maatgeving (in mm)" prompt="Let op! Alleen invullen bij neuten met dubbele (2x) aanslag. _x000a__x000a_Vul de maat in zoals op de bovenstaande tekening is aangegeven. Wanneer de letter(s) niet op de tekening staan laat u dit vak leeg." sqref="H72" xr:uid="{00000000-0002-0000-0000-000025000000}">
      <formula1>ontsp2</formula1>
    </dataValidation>
    <dataValidation type="whole" operator="equal" allowBlank="1" showInputMessage="1" showErrorMessage="1" errorTitle="Maatgeving" error="Het verschil tussen T en T1 komt niet overeen met wat u zojuist heeft ingevuld. Controleer of u de juiste maten (ook bij de neuteninvoer) heeft ingevoerd. Zorg dat u enkel hele getallen invoert (geen letters zoals mm)" promptTitle="Maatgeving (in mm)" prompt="Let op! Alleen invullen bij neuten met dubbele (2x) aanslag. _x000a__x000a_Vul de maat in zoals op de bovenstaande tekening is aangegeven. Wanneer de letter(s) niet op de tekening staan laat u dit vak leeg." sqref="L72" xr:uid="{00000000-0002-0000-0000-000026000000}">
      <formula1>ontsp3</formula1>
    </dataValidation>
    <dataValidation type="whole" operator="equal" allowBlank="1" showInputMessage="1" showErrorMessage="1" errorTitle="Maatgeving" error="Het verschil tussen T en T1 komt niet overeen met wat u zojuist heeft ingevuld. Controleer of u de juiste maten (ook bij de neuteninvoer) heeft ingevoerd. Zorg dat u enkel hele getallen invoert (geen letters zoals mm)" promptTitle="Maatgeving (in mm)" prompt="Let op! Alleen invullen bij neuten met dubbele (2x) aanslag. _x000a__x000a_Vul de maat in zoals op de bovenstaande tekening is aangegeven. Wanneer de letter(s) niet op de tekening staan laat u dit vak leeg." sqref="P72" xr:uid="{00000000-0002-0000-0000-000027000000}">
      <formula1>ontsp4</formula1>
    </dataValidation>
    <dataValidation type="whole" operator="equal" allowBlank="1" showInputMessage="1" showErrorMessage="1" errorTitle="Maatgeving" error="Het verschil tussen T en T1 komt niet overeen met wat u zojuist heeft ingevuld. Controleer of u de juiste maten (ook bij de neuteninvoer) heeft ingevoerd. Zorg dat u enkel hele getallen invoert (geen letters zoals mm)" promptTitle="Maatgeving (in mm)" prompt="Let op! Alleen invullen bij neuten met dubbele (2x) aanslag. _x000a__x000a_Vul de maat in zoals op de bovenstaande tekening is aangegeven. Wanneer de letter(s) niet op de tekening staan laat u dit vak leeg." sqref="T72" xr:uid="{00000000-0002-0000-0000-000028000000}">
      <formula1>ontsp5</formula1>
    </dataValidation>
    <dataValidation type="whole" operator="equal" allowBlank="1" showInputMessage="1" showErrorMessage="1" errorTitle="Maatgeving" error="Het verschil tussen T en T1 komt niet overeen met wat u zojuist heeft ingevuld. Controleer of u de juiste maten (ook bij de neuteninvoer) heeft ingevoerd. Zorg dat u enkel hele getallen invoert (geen letters zoals mm)" promptTitle="Maatgeving (in mm)" prompt="Let op! Alleen invullen bij neuten met dubbele (2x) aanslag. _x000a__x000a_Vul de maat in zoals op de bovenstaande tekening is aangegeven. Wanneer de letter(s) niet op de tekening staan laat u dit vak leeg." sqref="X72" xr:uid="{00000000-0002-0000-0000-000029000000}">
      <formula1>ontsp6</formula1>
    </dataValidation>
    <dataValidation type="list" allowBlank="1" showInputMessage="1" showErrorMessage="1" errorTitle="Keuzelijst" error="U kunt enkel een keuze maken uit de uitklaplijst (Klik op het pijltje rechts naast de cel)." promptTitle="Scharnier sponning" prompt="Geef hier aan of u de betreffende neut wilt voorzien van een scharnier sponning. _x000a__x000a_Let op! de bovenstaande tekening is altijd inclusief scharniersponning. Wanneer u nee selecteerd wordt dit niet in de tekening maar uiteraard wel in uw bestelling verwerkt." sqref="D65 X65 T65 P65 L65 H65" xr:uid="{00000000-0002-0000-0000-00002A000000}">
      <formula1>Janee</formula1>
    </dataValidation>
    <dataValidation type="list" allowBlank="1" showErrorMessage="1" errorTitle="Keuzelijst" error="U kunt enkel een keuze maken uit de uitklaplijst (Klik op het pijltje rechts naast de cel)." promptTitle="Neuten" prompt="Kies een standaard neut (Vul eerst het type dorpel in). Voor niet standaard neuten vult u maatwerk (1,2,3,4,5 of 6) in en verwerkt u de gegevens van de neut op het neutenblad. U kunt (bv. bij dezelfe tussenneuten) meerdere keren maatwerk (1,2,etc) kiezen." sqref="B13:C18" xr:uid="{00000000-0002-0000-0000-00002B000000}">
      <formula1>INDIRECT($D$8)</formula1>
    </dataValidation>
    <dataValidation type="list" allowBlank="1" showInputMessage="1" showErrorMessage="1" errorTitle="Keuzelijst" error="U kunt enkel een keuze maken uit de uitklaplijst (Klik op het pijltje rechts naast de cel)." promptTitle="DPS profiel" prompt="Alleen bij dorpeltypes PS0300 en PS0400 kunt u voor een DPS profiel kiezen." sqref="Q12:S12" xr:uid="{2763E146-E614-4222-9843-4BEBD076C94F}">
      <formula1>INDIRECT(IF($D$8:$F$8="_PS0300","Neuten!$J$2:$J$5",(IF($D$8:F8="_PS0400","Neuten!$J$2:$J$5","$AA$1$:AA$2"))))</formula1>
    </dataValidation>
    <dataValidation type="list" allowBlank="1" showInputMessage="1" showErrorMessage="1" sqref="V12:W17" xr:uid="{5D3F82A9-7BAA-46BC-8851-2312A253CA35}">
      <formula1>Janee</formula1>
    </dataValidation>
    <dataValidation type="list" allowBlank="1" showInputMessage="1" showErrorMessage="1" errorTitle="Keuzelijst" error="U kunt enkel een keuze maken uit de uitklaplijst (Klik op het pijltje rechts naast de cel)." promptTitle="Aanslaglijst" prompt="Alleen bij dorpeltype PS0200 en PS1100 kunt u voor een aluminium aanslaglijst kiezen." sqref="O12:P12" xr:uid="{52CCB4DE-CEA4-421F-9702-16889409E69D}">
      <formula1>INDIRECT(IF($D$8:F8="_PS0200","Janee",(IF($D$8:F8="_PS1100","Janee","$AA$1$:AA$2"))),TRUE)</formula1>
    </dataValidation>
    <dataValidation type="list" allowBlank="1" showErrorMessage="1" errorTitle="Keuzelijst" error="U kunt enkel een keuze maken uit de uitklaplijst (Klik op het pijltje rechts naast de cel)." promptTitle="Beschermkap" prompt="Vul hier in of u een beschermkap voor het betreffende vlak wilt bestellen." sqref="M13:N17" xr:uid="{37DEBA8C-9969-4EF1-BBB9-EFF58E300BAD}">
      <formula1>Janee</formula1>
    </dataValidation>
    <dataValidation type="whole" allowBlank="1" showErrorMessage="1" errorTitle="Maatgeving" error="U kunt hier enkel hele getallen in vullen (geen cijfers achter de komma en letters zoals mm)." promptTitle="Maatgeving (in mm)" prompt="Vul de dagmaat in. Zie Fig 2.3." sqref="K13:K17" xr:uid="{534F1044-FF4D-47A1-9336-8EC3A125CCA6}">
      <formula1>0</formula1>
      <formula2>10000</formula2>
    </dataValidation>
    <dataValidation type="list" allowBlank="1" showErrorMessage="1" errorTitle="Keuzelijst" error="U kunt enkel een keuze maken uit de uitklaplijst (Klik op het pijltje rechts naast de cel)." promptTitle="Aanslaglijst" prompt="Alleen bij dorpeltype PS0200 kunt u voor een aluminium aanslaglijst kiezen." sqref="O13:P17" xr:uid="{00000000-0002-0000-0000-00000B000000}">
      <formula1>INDIRECT(IF($D$8:F9="_PS0200","$Z$1:$Z$3","$AA$1$:AA$2"),TRUE)</formula1>
    </dataValidation>
    <dataValidation type="list" allowBlank="1" showErrorMessage="1" errorTitle="Keuzelijst" error="U kunt enkel een keuze maken uit de uitklaplijst (Klik op het pijltje rechts naast de cel)." promptTitle="DPS profiel" prompt="Alleen bij dorpeltypes PS0300 en PS0400 kunt u voor een DPS profiel kiezen." sqref="Q13:S17" xr:uid="{A67985F1-A95A-4524-AB06-6752761EB4F5}">
      <formula1>INDIRECT(IF($D$8:$F$8="_PS0300","Neuten!$J$2:$J$5",(IF($D$8:F9="_PS0400","Neuten!$J$2:$J$5","$AA$1$:AA$2"))))</formula1>
    </dataValidation>
    <dataValidation type="list" allowBlank="1" showInputMessage="1" showErrorMessage="1" sqref="E13:E18" xr:uid="{520066E6-4400-42A5-8D2E-2CAF226497F0}">
      <formula1>kalksponning</formula1>
    </dataValidation>
    <dataValidation type="list" allowBlank="1" showInputMessage="1" showErrorMessage="1" prompt="Selecteer het type kalksponning (vormgeving) zoals u die wilt toepassen. Vul vervolgens de benodigde maten in op de volgende 3 posities. Zie fig 2.4" sqref="E12" xr:uid="{208D6FCF-79A7-4313-94CF-25962E8CE181}">
      <formula1>kalksponning</formula1>
    </dataValidation>
    <dataValidation type="whole" operator="greaterThan" allowBlank="1" showInputMessage="1" showErrorMessage="1" sqref="H12:H17 H18" xr:uid="{33A74431-5460-4695-8533-5BB318122E9E}">
      <formula1>9</formula1>
    </dataValidation>
    <dataValidation type="whole" allowBlank="1" showInputMessage="1" showErrorMessage="1" sqref="G12:G18" xr:uid="{F0A459A2-009E-42A2-8542-46DE31C45C59}">
      <formula1>0</formula1>
      <formula2>1000</formula2>
    </dataValidation>
    <dataValidation type="list" allowBlank="1" showInputMessage="1" showErrorMessage="1" sqref="E10:H10" xr:uid="{767BDCC8-3D9A-46FC-8518-3B854E8B96A5}">
      <formula1>"Keep (zie Fig 2.4), Verstek"</formula1>
    </dataValidation>
  </dataValidations>
  <pageMargins left="0.15748031496062992" right="0.15748031496062992" top="0.39370078740157483" bottom="0.39370078740157483" header="0.31496062992125984" footer="0.31496062992125984"/>
  <pageSetup paperSize="9" scale="85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600" operator="equal" id="{4223E940-DB18-4392-919B-266D0C1D3957}">
            <xm:f>Blad1!$D$4</xm:f>
            <x14:dxf>
              <font>
                <b/>
                <i val="0"/>
                <color rgb="FF0070C0"/>
              </font>
            </x14:dxf>
          </x14:cfRule>
          <x14:cfRule type="cellIs" priority="600" operator="equal" id="{B3E9AD90-789B-4E67-9B03-7D5C29E047E6}">
            <xm:f>Blad1!$D$3</xm:f>
            <x14:dxf>
              <font>
                <b/>
                <i val="0"/>
                <color rgb="FFFF0000"/>
              </font>
            </x14:dxf>
          </x14:cfRule>
          <xm:sqref>B35</xm:sqref>
        </x14:conditionalFormatting>
        <x14:conditionalFormatting xmlns:xm="http://schemas.microsoft.com/office/excel/2006/main">
          <x14:cfRule type="expression" priority="596" id="{C5C25257-5F58-4DF8-86F3-5B4F06F89C6D}">
            <xm:f>$B$35=Blad1!$D$4</xm:f>
            <x14:dxf>
              <font>
                <b/>
                <i val="0"/>
                <color rgb="FF0070C0"/>
              </font>
            </x14:dxf>
          </x14:cfRule>
          <x14:cfRule type="expression" priority="601" id="{CF24B2E0-4817-489A-AD46-F7DCCCDF8A0B}">
            <xm:f>$B$35=Blad1!$D$3</xm:f>
            <x14:dxf>
              <font>
                <b/>
                <i val="0"/>
                <color rgb="FFFF0000"/>
              </font>
            </x14:dxf>
          </x14:cfRule>
          <xm:sqref>A35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126" yWindow="525" count="18">
        <x14:dataValidation type="list" allowBlank="1" showInputMessage="1" showErrorMessage="1" errorTitle="Keuzelijst" error="U kunt enkel een keuze maken uit de uitklaplijst (Klik op het pijltje rechts naast de cel)." promptTitle="Geïsoleerd" prompt="Wanneer u de geïsoleerde versie van de onderdorpel wilt bestellen kunt u dat hier aangeven." xr:uid="{00000000-0002-0000-0000-00001F000000}">
          <x14:formula1>
            <xm:f>Neuten!$G$2:$G$4</xm:f>
          </x14:formula1>
          <xm:sqref>N8:O8</xm:sqref>
        </x14:dataValidation>
        <x14:dataValidation type="list" showInputMessage="1" showErrorMessage="1" promptTitle="Beschermkap" prompt="Vul hier in of u een beschermkap voor uw neuten wilt bestellen" xr:uid="{00000000-0002-0000-0000-000030000000}">
          <x14:formula1>
            <xm:f>Neuten!$J$2:$J$4</xm:f>
          </x14:formula1>
          <xm:sqref>M12:N12</xm:sqref>
        </x14:dataValidation>
        <x14:dataValidation type="list" allowBlank="1" showInputMessage="1" showErrorMessage="1" promptTitle="Type neut" prompt="Selecteer het type neut (vormgeving) zoals u die wilt toepassen. Controleer uw selectie met de onderstaande tekening die verschijnt._x000a_Vul vervolgens de benodigde maten (zie onderstaande tekening) in op de posities onder de tekening." xr:uid="{00000000-0002-0000-0000-000032000000}">
          <x14:formula1>
            <xm:f>INDIRECT(Neuten!$X$29)</xm:f>
          </x14:formula1>
          <xm:sqref>W44:X44 C44:D44 O44:P44 K44:L44 G44:H44 S44:T44</xm:sqref>
        </x14:dataValidation>
        <x14:dataValidation type="list" allowBlank="1" showInputMessage="1" showErrorMessage="1" promptTitle="Geïsoleerd" prompt="Wanneer u de geïsoleerd versie van de onderdorpel wilt bestellen kunt u dat hier (door Ja in te vullen) aangeven." xr:uid="{00000000-0002-0000-0000-000033000000}">
          <x14:formula1>
            <xm:f>Neuten!$J$2:$J$4</xm:f>
          </x14:formula1>
          <xm:sqref>N8:O8</xm:sqref>
        </x14:dataValidation>
        <x14:dataValidation type="list" allowBlank="1" showInputMessage="1" showErrorMessage="1" promptTitle="Dubbele deur" prompt="Wanneer u de geselecteerde onderdorpel voor een dubbele deur wilt bestellen geeft u dat hier aan." xr:uid="{00000000-0002-0000-0000-000034000000}">
          <x14:formula1>
            <xm:f>Neuten!$J$2:$J$4</xm:f>
          </x14:formula1>
          <xm:sqref>C25:E26</xm:sqref>
        </x14:dataValidation>
        <x14:dataValidation type="list" allowBlank="1" showInputMessage="1" showErrorMessage="1" promptTitle="Draairichting" prompt="Selecteer de draairichting van de passieve deur. Zie fig. 2.2." xr:uid="{00000000-0002-0000-0000-000035000000}">
          <x14:formula1>
            <xm:f>Neuten!$N$2:$N$6</xm:f>
          </x14:formula1>
          <xm:sqref>C31:C33</xm:sqref>
        </x14:dataValidation>
        <x14:dataValidation type="list" allowBlank="1" showInputMessage="1" showErrorMessage="1" promptTitle="Afhangspeling" prompt="Selecteer de juiste afhangspeleing t.b.v. het juiste afdichtingskader." xr:uid="{00000000-0002-0000-0000-000036000000}">
          <x14:formula1>
            <xm:f>Neuten!$R$2:$R$4</xm:f>
          </x14:formula1>
          <xm:sqref>A39</xm:sqref>
        </x14:dataValidation>
        <x14:dataValidation type="list" allowBlank="1" showInputMessage="1" showErrorMessage="1" promptTitle="Scharnier sponning" prompt="Geef hier aan of u de betreffende neut(en) wilt voorzien van scharniersponningen. Let op! Op de bovenstaande tekening staan (ongeacht de keuze die u hier selecteerd) altijd scharnier sponningen aangegeven. Dit wordt wel in uw bestelling verwerkt." xr:uid="{00000000-0002-0000-0000-000037000000}">
          <x14:formula1>
            <xm:f>Neuten!$J$2:$J$4</xm:f>
          </x14:formula1>
          <xm:sqref>D65 X65 P65 L65 H65 T65</xm:sqref>
        </x14:dataValidation>
        <x14:dataValidation type="list" showErrorMessage="1" promptTitle="Beschermkap" prompt="Vul hier in of u een beschermkap voor uw neuten wilt bestellen" xr:uid="{43C4F625-AAD2-4DE9-9C1D-AA01713AB5D8}">
          <x14:formula1>
            <xm:f>Neuten!$J$2:$J$4</xm:f>
          </x14:formula1>
          <xm:sqref>M13:N17</xm:sqref>
        </x14:dataValidation>
        <x14:dataValidation type="whole" operator="lessThan" allowBlank="1" showInputMessage="1" showErrorMessage="1" errorTitle="Keeplengte niet mogelijk" error="u geeft een te grote keeplengte op. Controleer uw gegevens en/of neem contact op met uw contactpersoon bij BUVA." xr:uid="{48CED37C-8190-4FDD-8D6B-DEFD43EFB1E8}">
          <x14:formula1>
            <xm:f>Blad4!G2</xm:f>
          </x14:formula1>
          <xm:sqref>F12:F18</xm:sqref>
        </x14:dataValidation>
        <x14:dataValidation type="whole" operator="equal" allowBlank="1" showInputMessage="1" showErrorMessage="1" errorTitle="Totale lengte" error="De totale lengte komt niet overeen met de optelsom van de neutbreedtes en dagmaten. Controleer of u de juiste neuten hebt geselecteerd en de juiste dagmaten hebt ingevoerd." promptTitle="Totale lengte" prompt="Voer hier de totale lengte vanuit uw tekening in. Zie Fig. 1.1." xr:uid="{00000000-0002-0000-0000-00003F000000}">
          <x14:formula1>
            <xm:f>Neuten!Z23</xm:f>
          </x14:formula1>
          <xm:sqref>K19</xm:sqref>
        </x14:dataValidation>
        <x14:dataValidation type="whole" operator="equal" allowBlank="1" showInputMessage="1" showErrorMessage="1" errorTitle="Maatgeving" error="het verschil tussen T en T1 komt niet overeen met wat u zojuist heeft ingevuld. Controleer of u de juiste maten (ook bij de neuten invoer) heeft ingevoerd. Zorg dat u enkel hele getallen invoert (geen letters zoals mm)" promptTitle="Maatgeving (in mm)" prompt="Vul de maat in zoals op de bovenstaande tekening is aangegeven. Wanneer de letter(s) niet op de tekening staan laat u dit vak leeg." xr:uid="{00000000-0002-0000-0000-000039000000}">
          <x14:formula1>
            <xm:f>Neuten!AC5</xm:f>
          </x14:formula1>
          <xm:sqref>D72</xm:sqref>
        </x14:dataValidation>
        <x14:dataValidation type="whole" operator="equal" allowBlank="1" showInputMessage="1" showErrorMessage="1" errorTitle="Maatgeving" error="Het verschil tussen T en T1 komt niet overeen met wat u zojuist heeft ingevuld. Controleer of u de juiste maten (ook bij de neuten invoer) heeft ingevoerd. Zorg dat u enkel hele getallen invoert (geen letters zoals mm)" promptTitle="Maatgeving (in mm)" prompt="Vul de maat in zoals op de bovenstaande tekening is aangegeven. Wanneer de letter(s) niet op de tekening staan laat u dit vak leeg." xr:uid="{00000000-0002-0000-0000-00003A000000}">
          <x14:formula1>
            <xm:f>Neuten!AD5</xm:f>
          </x14:formula1>
          <xm:sqref>H72</xm:sqref>
        </x14:dataValidation>
        <x14:dataValidation type="whole" operator="equal" allowBlank="1" showInputMessage="1" showErrorMessage="1" errorTitle="Maatgeving" error="Het verschil tussen T en T1 komt niet overeen met wat u zojuist heeft ingevuld. Controleer of u de juiste maten (ook bij de neuten invoer) heeft ingevoerd. Zorg dat u enkel hele getallen invoert (geen letters zoals mm)" promptTitle="Maatgeving (in mm)" prompt="Vul de maat in zoals op de bovenstaande tekening is aangegeven. Wanneer de letter(s) niet op de tekening staan laat u dit vak leeg." xr:uid="{00000000-0002-0000-0000-00003B000000}">
          <x14:formula1>
            <xm:f>Neuten!AE5</xm:f>
          </x14:formula1>
          <xm:sqref>L72</xm:sqref>
        </x14:dataValidation>
        <x14:dataValidation type="whole" operator="equal" allowBlank="1" showInputMessage="1" showErrorMessage="1" errorTitle="Maatgeving" error="Het verschil tussen T en T1 komt niet overeen met wat u zojuist heeft ingevuld. Controleer of u de juiste maten (ook bij de neuten invoer) heeft ingevoerd. Zorg dat u enkel hele getallen invoert (geen letters zoals mm)" promptTitle="Maatgeving (in mm)" prompt="Vul de maat in zoals op de bovenstaande tekening is aangegeven. Wanneer de letter(s) niet op de tekening staan laat u dit vak leeg." xr:uid="{00000000-0002-0000-0000-00003C000000}">
          <x14:formula1>
            <xm:f>Neuten!AF5</xm:f>
          </x14:formula1>
          <xm:sqref>P72</xm:sqref>
        </x14:dataValidation>
        <x14:dataValidation type="whole" operator="equal" allowBlank="1" showInputMessage="1" showErrorMessage="1" errorTitle="Maatgeving" error="Het verschil tussen T en T1 komt niet overeen met wat u zojuist heeft ingevuld. Controleer of u de juiste maten (ook bij de neuten invoer) heeft ingevoerd. Zorg dat u enkel hele getallen invoert (geen letters zoals mm)" promptTitle="Maatgeving (in mm)" prompt="Vul de maat in zoals op de bovenstaande tekening is aangegeven. Wanneer de letter(s) niet op de tekening staan laat u dit vak leeg." xr:uid="{00000000-0002-0000-0000-00003D000000}">
          <x14:formula1>
            <xm:f>Neuten!AG5</xm:f>
          </x14:formula1>
          <xm:sqref>T72</xm:sqref>
        </x14:dataValidation>
        <x14:dataValidation type="whole" operator="equal" allowBlank="1" showInputMessage="1" showErrorMessage="1" errorTitle="Maatgeving" error="Het verschil tussen T en T1 komt niet overeen met wat u zojuist heeft ingevuld. Controleer of u de juiste maten (ook bij de neuten invoer) heeft ingevoerd. Zorg dat u enkel hele getallen invoert (geen letters zoals mm)" promptTitle="Maatgeving (in mm)" prompt="Vul de maat in zoals op de bovenstaande tekening is aangegeven. Wanneer de letter(s) niet op de tekening staan laat u dit vak leeg." xr:uid="{00000000-0002-0000-0000-00003E000000}">
          <x14:formula1>
            <xm:f>Neuten!AH5</xm:f>
          </x14:formula1>
          <xm:sqref>X72</xm:sqref>
        </x14:dataValidation>
        <x14:dataValidation type="list" allowBlank="1" showInputMessage="1" showErrorMessage="1" xr:uid="{956B0268-2DCB-4F20-BC8C-19A08A98B995}">
          <x14:formula1>
            <xm:f>Blad4!$L$2:$L$6</xm:f>
          </x14:formula1>
          <xm:sqref>X12:Y17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3"/>
  <sheetViews>
    <sheetView workbookViewId="0">
      <selection activeCell="C11" sqref="C11"/>
    </sheetView>
  </sheetViews>
  <sheetFormatPr defaultRowHeight="14.4"/>
  <cols>
    <col min="1" max="1" width="13" customWidth="1"/>
    <col min="2" max="2" width="27" customWidth="1"/>
    <col min="3" max="3" width="37.88671875" customWidth="1"/>
    <col min="6" max="6" width="16" customWidth="1"/>
    <col min="7" max="7" width="13.44140625" customWidth="1"/>
    <col min="8" max="8" width="9.109375" style="211"/>
    <col min="9" max="9" width="2.5546875" customWidth="1"/>
    <col min="10" max="10" width="7.33203125" customWidth="1"/>
    <col min="12" max="12" width="9" customWidth="1"/>
    <col min="13" max="13" width="5.44140625" style="211" customWidth="1"/>
    <col min="14" max="14" width="8.5546875" customWidth="1"/>
    <col min="15" max="15" width="20.6640625" customWidth="1"/>
  </cols>
  <sheetData>
    <row r="1" spans="1:4">
      <c r="A1" t="s">
        <v>45</v>
      </c>
      <c r="B1" t="s">
        <v>46</v>
      </c>
    </row>
    <row r="2" spans="1:4" ht="174.9" customHeight="1">
      <c r="A2" s="216" t="s">
        <v>70</v>
      </c>
    </row>
    <row r="3" spans="1:4" ht="174.9" customHeight="1">
      <c r="A3" t="s">
        <v>82</v>
      </c>
      <c r="D3" s="205" t="s">
        <v>53</v>
      </c>
    </row>
    <row r="4" spans="1:4" ht="174.9" customHeight="1">
      <c r="A4" t="s">
        <v>83</v>
      </c>
      <c r="D4" s="206" t="s">
        <v>54</v>
      </c>
    </row>
    <row r="5" spans="1:4" ht="174.9" customHeight="1">
      <c r="A5" t="s">
        <v>84</v>
      </c>
    </row>
    <row r="6" spans="1:4" ht="174.9" customHeight="1">
      <c r="A6" s="226" t="s">
        <v>85</v>
      </c>
    </row>
    <row r="7" spans="1:4" ht="174.9" customHeight="1">
      <c r="A7" s="226" t="s">
        <v>86</v>
      </c>
    </row>
    <row r="8" spans="1:4" ht="174.9" customHeight="1">
      <c r="A8" s="226" t="s">
        <v>87</v>
      </c>
    </row>
    <row r="9" spans="1:4" ht="174.9" customHeight="1">
      <c r="A9" s="226" t="s">
        <v>88</v>
      </c>
    </row>
    <row r="10" spans="1:4" ht="174.9" customHeight="1">
      <c r="A10" s="226" t="s">
        <v>122</v>
      </c>
    </row>
    <row r="11" spans="1:4" ht="174.9" customHeight="1">
      <c r="A11" s="216" t="s">
        <v>70</v>
      </c>
    </row>
    <row r="12" spans="1:4" ht="174.9" customHeight="1">
      <c r="A12" s="226" t="s">
        <v>89</v>
      </c>
    </row>
    <row r="13" spans="1:4" ht="174.9" customHeight="1">
      <c r="A13" s="226" t="s">
        <v>90</v>
      </c>
    </row>
    <row r="14" spans="1:4" ht="174.9" customHeight="1">
      <c r="A14" s="226" t="s">
        <v>91</v>
      </c>
    </row>
    <row r="15" spans="1:4" ht="174.9" customHeight="1">
      <c r="A15" s="226" t="s">
        <v>98</v>
      </c>
    </row>
    <row r="16" spans="1:4" ht="174.9" customHeight="1">
      <c r="A16" s="226" t="s">
        <v>96</v>
      </c>
    </row>
    <row r="17" spans="1:1" ht="174.9" customHeight="1">
      <c r="A17" s="226" t="s">
        <v>95</v>
      </c>
    </row>
    <row r="18" spans="1:1" ht="174.9" customHeight="1">
      <c r="A18" s="226" t="s">
        <v>97</v>
      </c>
    </row>
    <row r="19" spans="1:1" ht="174.9" customHeight="1">
      <c r="A19" s="226" t="s">
        <v>94</v>
      </c>
    </row>
    <row r="20" spans="1:1" ht="174.9" customHeight="1">
      <c r="A20" s="226" t="s">
        <v>93</v>
      </c>
    </row>
    <row r="21" spans="1:1" ht="174.9" customHeight="1">
      <c r="A21" s="226" t="s">
        <v>92</v>
      </c>
    </row>
    <row r="22" spans="1:1" ht="174.9" customHeight="1">
      <c r="A22" s="226" t="s">
        <v>122</v>
      </c>
    </row>
    <row r="23" spans="1:1" ht="174.9" customHeight="1">
      <c r="A23" s="226" t="s">
        <v>116</v>
      </c>
    </row>
    <row r="24" spans="1:1" ht="174.9" customHeight="1">
      <c r="A24" s="226"/>
    </row>
    <row r="25" spans="1:1" ht="174.9" customHeight="1">
      <c r="A25" t="s">
        <v>81</v>
      </c>
    </row>
    <row r="26" spans="1:1" ht="174.9" customHeight="1"/>
    <row r="27" spans="1:1" ht="174.9" customHeight="1"/>
    <row r="28" spans="1:1" ht="174.9" customHeight="1"/>
    <row r="29" spans="1:1" ht="174.9" customHeight="1"/>
    <row r="30" spans="1:1" ht="174.9" customHeight="1"/>
    <row r="31" spans="1:1" ht="174.9" customHeight="1"/>
    <row r="32" spans="1:1" ht="174.9" customHeight="1"/>
    <row r="33" ht="174.9" customHeight="1"/>
    <row r="34" ht="174.9" customHeight="1"/>
    <row r="35" ht="174.9" customHeight="1"/>
    <row r="36" ht="174.9" customHeight="1"/>
    <row r="37" ht="174.9" customHeight="1"/>
    <row r="38" ht="174.9" customHeight="1"/>
    <row r="39" ht="174.9" customHeight="1"/>
    <row r="40" ht="174.9" customHeight="1"/>
    <row r="41" ht="174.9" customHeight="1"/>
    <row r="42" ht="174.9" customHeight="1"/>
    <row r="43" ht="174.9" customHeight="1"/>
    <row r="44" ht="174.9" customHeight="1"/>
    <row r="45" ht="174.9" customHeight="1"/>
    <row r="46" ht="174.9" customHeight="1"/>
    <row r="47" ht="174.9" customHeight="1"/>
    <row r="48" ht="174.9" customHeight="1"/>
    <row r="49" ht="174.9" customHeight="1"/>
    <row r="50" ht="174.9" customHeight="1"/>
    <row r="51" ht="174.9" customHeight="1"/>
    <row r="52" ht="174.9" customHeight="1"/>
    <row r="53" ht="174.9" customHeight="1"/>
    <row r="54" ht="174.9" customHeight="1"/>
    <row r="55" ht="174.9" customHeight="1"/>
    <row r="56" ht="174.9" customHeight="1"/>
    <row r="57" ht="174.9" customHeight="1"/>
    <row r="58" ht="174.9" customHeight="1"/>
    <row r="59" ht="174.9" customHeight="1"/>
    <row r="60" ht="174.9" customHeight="1"/>
    <row r="61" ht="174.9" customHeight="1"/>
    <row r="62" ht="174.9" customHeight="1"/>
    <row r="63" ht="174.9" customHeight="1"/>
    <row r="64" ht="174.9" customHeight="1"/>
    <row r="65" ht="174.9" customHeight="1"/>
    <row r="66" ht="174.9" customHeight="1"/>
    <row r="67" ht="174.9" customHeight="1"/>
    <row r="68" ht="174.9" customHeight="1"/>
    <row r="69" ht="174.9" customHeight="1"/>
    <row r="70" ht="174.9" customHeight="1"/>
    <row r="71" ht="174.9" customHeight="1"/>
    <row r="72" ht="174.9" customHeight="1"/>
    <row r="73" ht="174.9" customHeight="1"/>
    <row r="74" ht="174.9" customHeight="1"/>
    <row r="75" ht="174.9" customHeight="1"/>
    <row r="76" ht="174.9" customHeight="1"/>
    <row r="77" ht="174.9" customHeight="1"/>
    <row r="78" ht="174.9" customHeight="1"/>
    <row r="79" ht="174.9" customHeight="1"/>
    <row r="80" ht="174.9" customHeight="1"/>
    <row r="81" ht="174.9" customHeight="1"/>
    <row r="82" ht="174.9" customHeight="1"/>
    <row r="83" ht="174.9" customHeight="1"/>
    <row r="84" ht="174.9" customHeight="1"/>
    <row r="85" ht="174.9" customHeight="1"/>
    <row r="86" ht="174.9" customHeight="1"/>
    <row r="87" ht="174.9" customHeight="1"/>
    <row r="88" ht="174.9" customHeight="1"/>
    <row r="89" ht="174.9" customHeight="1"/>
    <row r="90" ht="174.9" customHeight="1"/>
    <row r="91" ht="174.9" customHeight="1"/>
    <row r="92" ht="174.9" customHeight="1"/>
    <row r="93" ht="174.9" customHeight="1"/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8"/>
  <sheetViews>
    <sheetView zoomScale="130" zoomScaleNormal="130" workbookViewId="0">
      <selection activeCell="D1" sqref="D1"/>
    </sheetView>
  </sheetViews>
  <sheetFormatPr defaultRowHeight="14.4"/>
  <cols>
    <col min="1" max="1" width="27" customWidth="1"/>
    <col min="2" max="2" width="34.88671875" customWidth="1"/>
    <col min="5" max="5" width="16" customWidth="1"/>
    <col min="6" max="6" width="13.44140625" customWidth="1"/>
    <col min="7" max="7" width="9.109375" style="211"/>
    <col min="8" max="8" width="2.5546875" customWidth="1"/>
    <col min="9" max="9" width="7.33203125" customWidth="1"/>
    <col min="11" max="11" width="9" customWidth="1"/>
    <col min="12" max="12" width="15.44140625" style="211" customWidth="1"/>
    <col min="13" max="13" width="8.5546875" customWidth="1"/>
    <col min="14" max="14" width="20.6640625" customWidth="1"/>
  </cols>
  <sheetData>
    <row r="1" spans="1:12">
      <c r="A1" t="s">
        <v>65</v>
      </c>
      <c r="B1" t="s">
        <v>66</v>
      </c>
    </row>
    <row r="2" spans="1:12" ht="289.5" customHeight="1">
      <c r="A2" s="217" t="s">
        <v>70</v>
      </c>
    </row>
    <row r="3" spans="1:12" ht="289.5" customHeight="1">
      <c r="A3" s="213" t="s">
        <v>57</v>
      </c>
      <c r="D3" s="213" t="s">
        <v>57</v>
      </c>
    </row>
    <row r="4" spans="1:12" ht="285" customHeight="1">
      <c r="A4" s="213" t="s">
        <v>56</v>
      </c>
      <c r="D4" s="213" t="s">
        <v>56</v>
      </c>
    </row>
    <row r="5" spans="1:12" ht="285" customHeight="1">
      <c r="A5" s="213" t="s">
        <v>214</v>
      </c>
      <c r="D5" s="213" t="s">
        <v>214</v>
      </c>
    </row>
    <row r="6" spans="1:12" ht="285" customHeight="1">
      <c r="A6" s="213" t="s">
        <v>215</v>
      </c>
      <c r="D6" s="213" t="s">
        <v>215</v>
      </c>
    </row>
    <row r="7" spans="1:12" ht="285" customHeight="1">
      <c r="A7" s="213" t="s">
        <v>258</v>
      </c>
      <c r="D7" s="213" t="s">
        <v>258</v>
      </c>
    </row>
    <row r="8" spans="1:12" ht="285.75" customHeight="1">
      <c r="A8" s="213" t="s">
        <v>55</v>
      </c>
      <c r="D8" s="213" t="s">
        <v>55</v>
      </c>
      <c r="G8"/>
      <c r="L8"/>
    </row>
    <row r="9" spans="1:12" ht="285" customHeight="1">
      <c r="A9" s="213" t="s">
        <v>260</v>
      </c>
      <c r="D9" s="213" t="s">
        <v>260</v>
      </c>
    </row>
    <row r="10" spans="1:12">
      <c r="G10"/>
      <c r="L10"/>
    </row>
    <row r="11" spans="1:12">
      <c r="G11"/>
      <c r="L11"/>
    </row>
    <row r="12" spans="1:12">
      <c r="G12"/>
      <c r="L12"/>
    </row>
    <row r="13" spans="1:12">
      <c r="G13"/>
      <c r="L13"/>
    </row>
    <row r="14" spans="1:12">
      <c r="G14"/>
      <c r="L14"/>
    </row>
    <row r="15" spans="1:12">
      <c r="G15"/>
      <c r="L15"/>
    </row>
    <row r="16" spans="1:12" ht="18.75" customHeight="1">
      <c r="G16"/>
      <c r="L16"/>
    </row>
    <row r="17" spans="7:12" ht="18.75" customHeight="1">
      <c r="G17"/>
      <c r="L17"/>
    </row>
    <row r="18" spans="7:12" ht="18.75" customHeight="1">
      <c r="G18"/>
      <c r="L18"/>
    </row>
    <row r="19" spans="7:12">
      <c r="G19"/>
      <c r="L19"/>
    </row>
    <row r="20" spans="7:12">
      <c r="G20"/>
      <c r="L20"/>
    </row>
    <row r="21" spans="7:12">
      <c r="G21"/>
      <c r="L21"/>
    </row>
    <row r="22" spans="7:12">
      <c r="G22"/>
      <c r="L22"/>
    </row>
    <row r="23" spans="7:12" ht="15" customHeight="1">
      <c r="G23"/>
      <c r="L23"/>
    </row>
    <row r="24" spans="7:12">
      <c r="G24"/>
      <c r="L24"/>
    </row>
    <row r="25" spans="7:12">
      <c r="G25"/>
      <c r="L25"/>
    </row>
    <row r="26" spans="7:12">
      <c r="G26"/>
      <c r="L26"/>
    </row>
    <row r="27" spans="7:12">
      <c r="G27"/>
      <c r="L27"/>
    </row>
    <row r="28" spans="7:12" ht="21" customHeight="1">
      <c r="G28"/>
      <c r="L28"/>
    </row>
    <row r="29" spans="7:12">
      <c r="G29"/>
      <c r="L29"/>
    </row>
    <row r="30" spans="7:12">
      <c r="G30"/>
      <c r="L30"/>
    </row>
    <row r="31" spans="7:12">
      <c r="G31"/>
      <c r="L31"/>
    </row>
    <row r="32" spans="7:12" ht="21.75" customHeight="1">
      <c r="G32"/>
      <c r="L32"/>
    </row>
    <row r="33" spans="7:12">
      <c r="G33"/>
      <c r="L33"/>
    </row>
    <row r="34" spans="7:12">
      <c r="G34"/>
      <c r="L34"/>
    </row>
    <row r="35" spans="7:12">
      <c r="G35"/>
      <c r="L35"/>
    </row>
    <row r="36" spans="7:12">
      <c r="G36"/>
      <c r="L36"/>
    </row>
    <row r="37" spans="7:12">
      <c r="G37"/>
      <c r="L37"/>
    </row>
    <row r="38" spans="7:12">
      <c r="G38"/>
      <c r="L38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7"/>
  <sheetViews>
    <sheetView workbookViewId="0">
      <selection activeCell="H17" sqref="H17"/>
    </sheetView>
  </sheetViews>
  <sheetFormatPr defaultRowHeight="14.4"/>
  <cols>
    <col min="2" max="2" width="11.88671875" customWidth="1"/>
  </cols>
  <sheetData>
    <row r="1" spans="1:9">
      <c r="A1" t="s">
        <v>68</v>
      </c>
      <c r="B1" t="s">
        <v>69</v>
      </c>
    </row>
    <row r="2" spans="1:9" ht="51.75" customHeight="1">
      <c r="A2" s="215" t="s">
        <v>70</v>
      </c>
    </row>
    <row r="3" spans="1:9" ht="54" customHeight="1">
      <c r="A3">
        <v>1</v>
      </c>
    </row>
    <row r="4" spans="1:9" ht="54" customHeight="1">
      <c r="A4">
        <v>2</v>
      </c>
    </row>
    <row r="5" spans="1:9" ht="54" customHeight="1">
      <c r="A5">
        <v>3</v>
      </c>
    </row>
    <row r="6" spans="1:9" ht="54" customHeight="1">
      <c r="A6">
        <v>4</v>
      </c>
    </row>
    <row r="7" spans="1:9" ht="49.5" customHeight="1">
      <c r="E7" s="212"/>
      <c r="F7" s="212"/>
      <c r="G7" s="212"/>
      <c r="H7" s="212"/>
      <c r="I7" s="212"/>
    </row>
    <row r="8" spans="1:9">
      <c r="E8" s="212"/>
      <c r="F8" s="212"/>
      <c r="G8" s="212"/>
      <c r="H8" s="212"/>
      <c r="I8" s="212"/>
    </row>
    <row r="9" spans="1:9">
      <c r="E9" s="212"/>
      <c r="F9" s="212"/>
      <c r="G9" s="212"/>
      <c r="H9" s="212"/>
      <c r="I9" s="212"/>
    </row>
    <row r="10" spans="1:9">
      <c r="E10" s="212"/>
      <c r="F10" s="212"/>
      <c r="G10" s="212"/>
      <c r="H10" s="212"/>
      <c r="I10" s="212"/>
    </row>
    <row r="11" spans="1:9">
      <c r="E11" s="212"/>
      <c r="F11" s="212"/>
      <c r="G11" s="212"/>
      <c r="H11" s="212"/>
      <c r="I11" s="212"/>
    </row>
    <row r="12" spans="1:9">
      <c r="E12" s="212"/>
      <c r="F12" s="212"/>
      <c r="G12" s="212"/>
      <c r="H12" s="212"/>
      <c r="I12" s="212"/>
    </row>
    <row r="13" spans="1:9">
      <c r="E13" s="212"/>
      <c r="F13" s="212"/>
      <c r="G13" s="212"/>
      <c r="H13" s="212"/>
      <c r="I13" s="212"/>
    </row>
    <row r="14" spans="1:9">
      <c r="E14" s="212"/>
      <c r="F14" s="212"/>
      <c r="G14" s="212"/>
      <c r="H14" s="212"/>
      <c r="I14" s="212"/>
    </row>
    <row r="15" spans="1:9">
      <c r="E15" s="212"/>
      <c r="F15" s="212"/>
      <c r="G15" s="212"/>
      <c r="H15" s="212"/>
      <c r="I15" s="212"/>
    </row>
    <row r="16" spans="1:9">
      <c r="E16" s="212"/>
      <c r="F16" s="212"/>
      <c r="G16" s="212"/>
      <c r="H16" s="212"/>
      <c r="I16" s="212"/>
    </row>
    <row r="17" spans="5:9">
      <c r="E17" s="212"/>
      <c r="F17" s="212"/>
      <c r="G17" s="212"/>
      <c r="H17" s="212"/>
      <c r="I17" s="212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"/>
  <sheetViews>
    <sheetView workbookViewId="0">
      <selection activeCell="L6" sqref="L6"/>
    </sheetView>
  </sheetViews>
  <sheetFormatPr defaultRowHeight="14.4"/>
  <cols>
    <col min="1" max="1" width="17" customWidth="1"/>
    <col min="2" max="2" width="12" customWidth="1"/>
    <col min="12" max="12" width="23" bestFit="1" customWidth="1"/>
  </cols>
  <sheetData>
    <row r="1" spans="1:13">
      <c r="A1" t="s">
        <v>45</v>
      </c>
      <c r="B1" t="s">
        <v>46</v>
      </c>
      <c r="F1" t="s">
        <v>246</v>
      </c>
      <c r="L1" t="s">
        <v>261</v>
      </c>
    </row>
    <row r="2" spans="1:13" ht="89.1" customHeight="1">
      <c r="A2" t="s">
        <v>70</v>
      </c>
      <c r="F2" t="s">
        <v>247</v>
      </c>
      <c r="G2">
        <f>IF(Bestelformulier!E12="M",95,105)</f>
        <v>105</v>
      </c>
      <c r="L2" t="s">
        <v>262</v>
      </c>
    </row>
    <row r="3" spans="1:13" ht="89.1" customHeight="1">
      <c r="A3" t="str">
        <f>IF(Bestelformulier!E10="Verstek","I","M")</f>
        <v>M</v>
      </c>
      <c r="F3" t="s">
        <v>248</v>
      </c>
      <c r="G3">
        <f>IF(Bestelformulier!E13="M",95,105)</f>
        <v>105</v>
      </c>
      <c r="K3" s="326"/>
      <c r="L3" t="s">
        <v>263</v>
      </c>
      <c r="M3" s="327"/>
    </row>
    <row r="4" spans="1:13" ht="89.1" customHeight="1">
      <c r="A4" t="str">
        <f>IF(Bestelformulier!E10="Verstek","O","I")</f>
        <v>I</v>
      </c>
      <c r="F4" t="s">
        <v>249</v>
      </c>
      <c r="G4">
        <f>IF(Bestelformulier!E14="M",95,105)</f>
        <v>105</v>
      </c>
      <c r="L4" t="s">
        <v>264</v>
      </c>
    </row>
    <row r="5" spans="1:13" ht="89.1" customHeight="1">
      <c r="A5" t="str">
        <f>IF(Bestelformulier!E10="Verstek","","O")</f>
        <v>O</v>
      </c>
      <c r="F5" t="s">
        <v>250</v>
      </c>
      <c r="G5">
        <f>IF(Bestelformulier!E15="M",95,105)</f>
        <v>105</v>
      </c>
      <c r="L5" t="s">
        <v>267</v>
      </c>
    </row>
    <row r="6" spans="1:13" ht="89.1" customHeight="1">
      <c r="F6" t="s">
        <v>251</v>
      </c>
      <c r="G6">
        <f>IF(Bestelformulier!E16="M",95,105)</f>
        <v>105</v>
      </c>
    </row>
    <row r="7" spans="1:13" ht="89.1" customHeight="1">
      <c r="F7" t="s">
        <v>252</v>
      </c>
      <c r="G7">
        <f>IF(Bestelformulier!E17="M",95,105)</f>
        <v>105</v>
      </c>
    </row>
    <row r="8" spans="1:13" ht="89.1" customHeight="1">
      <c r="F8" t="s">
        <v>253</v>
      </c>
      <c r="G8">
        <f>IF(Bestelformulier!E18="M",95,105)</f>
        <v>105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126"/>
  <sheetViews>
    <sheetView workbookViewId="0"/>
  </sheetViews>
  <sheetFormatPr defaultRowHeight="14.4"/>
  <cols>
    <col min="1" max="1" width="11.6640625" bestFit="1" customWidth="1"/>
    <col min="2" max="5" width="11.6640625" customWidth="1"/>
    <col min="7" max="7" width="18.5546875" bestFit="1" customWidth="1"/>
    <col min="8" max="8" width="17" bestFit="1" customWidth="1"/>
    <col min="12" max="12" width="22.44140625" customWidth="1"/>
    <col min="20" max="20" width="12.6640625" customWidth="1"/>
    <col min="24" max="24" width="21.88671875" bestFit="1" customWidth="1"/>
    <col min="29" max="29" width="11.88671875" customWidth="1"/>
    <col min="30" max="34" width="11.33203125" bestFit="1" customWidth="1"/>
  </cols>
  <sheetData>
    <row r="1" spans="1:37">
      <c r="A1" s="233" t="s">
        <v>233</v>
      </c>
      <c r="G1" s="233" t="s">
        <v>234</v>
      </c>
      <c r="H1" s="233" t="s">
        <v>235</v>
      </c>
      <c r="J1" s="233" t="s">
        <v>241</v>
      </c>
      <c r="L1" s="233" t="s">
        <v>236</v>
      </c>
      <c r="N1" s="233" t="s">
        <v>237</v>
      </c>
      <c r="R1" s="233" t="s">
        <v>238</v>
      </c>
      <c r="T1" s="233" t="s">
        <v>239</v>
      </c>
      <c r="X1" s="233" t="s">
        <v>240</v>
      </c>
    </row>
    <row r="2" spans="1:37">
      <c r="A2" s="233" t="s">
        <v>33</v>
      </c>
      <c r="B2" s="233" t="s">
        <v>34</v>
      </c>
      <c r="C2" s="233" t="s">
        <v>35</v>
      </c>
      <c r="D2" s="233" t="s">
        <v>36</v>
      </c>
      <c r="E2" s="233" t="s">
        <v>232</v>
      </c>
      <c r="G2" t="s">
        <v>70</v>
      </c>
      <c r="I2" t="s">
        <v>70</v>
      </c>
      <c r="J2" t="s">
        <v>70</v>
      </c>
      <c r="L2" s="208" t="s">
        <v>70</v>
      </c>
      <c r="M2" s="207"/>
      <c r="N2" s="215" t="s">
        <v>70</v>
      </c>
      <c r="O2" s="207"/>
      <c r="P2" s="207"/>
      <c r="R2" t="s">
        <v>70</v>
      </c>
      <c r="T2" s="309" t="s">
        <v>125</v>
      </c>
      <c r="U2" s="309" t="s">
        <v>220</v>
      </c>
      <c r="AK2" t="s">
        <v>70</v>
      </c>
    </row>
    <row r="3" spans="1:37">
      <c r="A3" s="309" t="s">
        <v>125</v>
      </c>
      <c r="B3" s="309" t="s">
        <v>135</v>
      </c>
      <c r="C3" s="309" t="s">
        <v>153</v>
      </c>
      <c r="D3" s="309" t="s">
        <v>176</v>
      </c>
      <c r="E3" s="309" t="s">
        <v>130</v>
      </c>
      <c r="F3" s="309"/>
      <c r="G3" t="s">
        <v>29</v>
      </c>
      <c r="H3" t="s">
        <v>37</v>
      </c>
      <c r="I3" t="s">
        <v>29</v>
      </c>
      <c r="J3" t="s">
        <v>222</v>
      </c>
      <c r="L3" s="8" t="s">
        <v>57</v>
      </c>
      <c r="M3" s="207"/>
      <c r="N3" s="208">
        <v>1</v>
      </c>
      <c r="O3" s="207"/>
      <c r="P3" s="207"/>
      <c r="R3" s="302">
        <v>5</v>
      </c>
      <c r="T3" s="309" t="s">
        <v>126</v>
      </c>
      <c r="U3" s="309" t="s">
        <v>220</v>
      </c>
      <c r="X3" t="s">
        <v>16</v>
      </c>
      <c r="AC3" s="513" t="s">
        <v>102</v>
      </c>
      <c r="AD3" s="514"/>
      <c r="AE3" s="514"/>
      <c r="AF3" s="514"/>
      <c r="AG3" s="514"/>
      <c r="AH3" s="515"/>
      <c r="AK3" t="s">
        <v>111</v>
      </c>
    </row>
    <row r="4" spans="1:37">
      <c r="A4" s="309" t="s">
        <v>126</v>
      </c>
      <c r="B4" s="309" t="s">
        <v>136</v>
      </c>
      <c r="C4" s="309" t="s">
        <v>154</v>
      </c>
      <c r="D4" s="309" t="s">
        <v>139</v>
      </c>
      <c r="E4" s="309" t="s">
        <v>131</v>
      </c>
      <c r="F4" s="309"/>
      <c r="G4" t="str">
        <f>IF(Bestelformulier!D8="_PS1100","","Nee")</f>
        <v>Nee</v>
      </c>
      <c r="H4" t="s">
        <v>38</v>
      </c>
      <c r="I4" t="s">
        <v>30</v>
      </c>
      <c r="J4" t="s">
        <v>223</v>
      </c>
      <c r="L4" s="8" t="s">
        <v>55</v>
      </c>
      <c r="M4" s="8"/>
      <c r="N4" s="208">
        <v>2</v>
      </c>
      <c r="O4" s="207"/>
      <c r="P4" s="207"/>
      <c r="R4" s="302">
        <v>8</v>
      </c>
      <c r="T4" s="309" t="s">
        <v>127</v>
      </c>
      <c r="U4" s="309" t="s">
        <v>220</v>
      </c>
      <c r="AC4" s="242" t="s">
        <v>58</v>
      </c>
      <c r="AD4" s="242" t="s">
        <v>59</v>
      </c>
      <c r="AE4" s="242" t="s">
        <v>60</v>
      </c>
      <c r="AF4" s="242" t="s">
        <v>61</v>
      </c>
      <c r="AG4" s="242" t="s">
        <v>62</v>
      </c>
      <c r="AH4" s="242" t="s">
        <v>63</v>
      </c>
      <c r="AK4" t="s">
        <v>112</v>
      </c>
    </row>
    <row r="5" spans="1:37">
      <c r="A5" s="309" t="s">
        <v>127</v>
      </c>
      <c r="B5" s="309" t="s">
        <v>137</v>
      </c>
      <c r="C5" s="309" t="s">
        <v>155</v>
      </c>
      <c r="D5" s="309" t="s">
        <v>177</v>
      </c>
      <c r="E5" s="309" t="s">
        <v>132</v>
      </c>
      <c r="F5" s="309"/>
      <c r="H5" t="s">
        <v>39</v>
      </c>
      <c r="J5" t="s">
        <v>227</v>
      </c>
      <c r="L5" s="8" t="s">
        <v>214</v>
      </c>
      <c r="M5" s="8"/>
      <c r="N5" s="8">
        <v>3</v>
      </c>
      <c r="O5" s="8"/>
      <c r="P5" s="207"/>
      <c r="T5" s="309" t="s">
        <v>128</v>
      </c>
      <c r="U5" s="309" t="s">
        <v>220</v>
      </c>
      <c r="AC5" s="242">
        <f>Bestelformulier!B62-Bestelformulier!D63</f>
        <v>0</v>
      </c>
      <c r="AD5" s="242">
        <f>Bestelformulier!F62-Bestelformulier!H63</f>
        <v>0</v>
      </c>
      <c r="AE5" s="242">
        <f>Bestelformulier!J62-Bestelformulier!L63</f>
        <v>0</v>
      </c>
      <c r="AF5" s="242">
        <f>Bestelformulier!N62-Bestelformulier!P63</f>
        <v>0</v>
      </c>
      <c r="AG5" s="242">
        <f>Bestelformulier!R62-Bestelformulier!T63</f>
        <v>0</v>
      </c>
      <c r="AH5" s="242">
        <f>Bestelformulier!V62-Bestelformulier!X63</f>
        <v>0</v>
      </c>
    </row>
    <row r="6" spans="1:37">
      <c r="A6" s="309" t="s">
        <v>259</v>
      </c>
      <c r="B6" s="309" t="s">
        <v>138</v>
      </c>
      <c r="C6" s="309" t="s">
        <v>156</v>
      </c>
      <c r="D6" s="309" t="s">
        <v>178</v>
      </c>
      <c r="E6" s="309" t="s">
        <v>202</v>
      </c>
      <c r="F6" s="309"/>
      <c r="H6" t="s">
        <v>40</v>
      </c>
      <c r="L6" s="8" t="s">
        <v>215</v>
      </c>
      <c r="M6" s="207"/>
      <c r="N6" s="208">
        <v>4</v>
      </c>
      <c r="O6" s="207"/>
      <c r="P6" s="207"/>
      <c r="T6" s="309" t="s">
        <v>129</v>
      </c>
      <c r="U6" s="309" t="s">
        <v>220</v>
      </c>
    </row>
    <row r="7" spans="1:37">
      <c r="A7" s="309" t="s">
        <v>128</v>
      </c>
      <c r="B7" s="309" t="s">
        <v>139</v>
      </c>
      <c r="C7" s="309" t="s">
        <v>157</v>
      </c>
      <c r="D7" s="309" t="s">
        <v>179</v>
      </c>
      <c r="E7" s="309" t="s">
        <v>203</v>
      </c>
      <c r="F7" s="309"/>
      <c r="H7" t="s">
        <v>213</v>
      </c>
      <c r="L7" s="8" t="s">
        <v>258</v>
      </c>
      <c r="M7" s="207"/>
      <c r="N7" s="207"/>
      <c r="O7" s="207"/>
      <c r="P7" s="207"/>
      <c r="T7" s="309" t="s">
        <v>130</v>
      </c>
      <c r="U7" s="309" t="s">
        <v>220</v>
      </c>
    </row>
    <row r="8" spans="1:37">
      <c r="A8" s="309" t="s">
        <v>129</v>
      </c>
      <c r="B8" s="309" t="s">
        <v>140</v>
      </c>
      <c r="C8" s="309" t="s">
        <v>158</v>
      </c>
      <c r="D8" s="309" t="s">
        <v>180</v>
      </c>
      <c r="E8" s="309" t="s">
        <v>204</v>
      </c>
      <c r="F8" s="309"/>
      <c r="L8" s="8" t="str">
        <f>IF(Bestelformulier!D9="_PS0300","Fuhr",(IF(Bestelformulier!D9="_PS0400","Fuhr","Speciaal")))</f>
        <v>Speciaal</v>
      </c>
      <c r="M8" s="207"/>
      <c r="N8" s="207"/>
      <c r="O8" s="207"/>
      <c r="P8" s="207"/>
      <c r="T8" s="309" t="s">
        <v>131</v>
      </c>
      <c r="U8" s="309" t="s">
        <v>220</v>
      </c>
    </row>
    <row r="9" spans="1:37">
      <c r="A9" s="309" t="s">
        <v>130</v>
      </c>
      <c r="B9" s="309" t="s">
        <v>141</v>
      </c>
      <c r="C9" s="309" t="s">
        <v>159</v>
      </c>
      <c r="D9" s="309" t="s">
        <v>181</v>
      </c>
      <c r="E9" s="309" t="s">
        <v>205</v>
      </c>
      <c r="F9" s="309"/>
      <c r="L9" s="8" t="str">
        <f>IF(Bestelformulier!D8="_PS0300","Speciaal",(IF(Bestelformulier!D8="_PS0400","Speciaal","")))</f>
        <v/>
      </c>
      <c r="M9" s="207"/>
      <c r="N9" s="207"/>
      <c r="O9" s="207"/>
      <c r="P9" s="207"/>
      <c r="T9" s="309" t="s">
        <v>132</v>
      </c>
      <c r="U9" s="309" t="s">
        <v>220</v>
      </c>
    </row>
    <row r="10" spans="1:37">
      <c r="A10" s="309" t="s">
        <v>131</v>
      </c>
      <c r="B10" s="309" t="s">
        <v>142</v>
      </c>
      <c r="C10" s="309" t="s">
        <v>160</v>
      </c>
      <c r="D10" s="309" t="s">
        <v>182</v>
      </c>
      <c r="E10" s="309" t="s">
        <v>206</v>
      </c>
      <c r="F10" s="309"/>
      <c r="J10" s="233" t="s">
        <v>242</v>
      </c>
      <c r="L10" s="207"/>
      <c r="M10" s="207"/>
      <c r="N10" s="207"/>
      <c r="O10" s="207"/>
      <c r="P10" s="207"/>
      <c r="T10" s="309" t="s">
        <v>133</v>
      </c>
      <c r="U10" s="309" t="s">
        <v>220</v>
      </c>
    </row>
    <row r="11" spans="1:37">
      <c r="A11" s="309" t="s">
        <v>132</v>
      </c>
      <c r="B11" s="309" t="s">
        <v>143</v>
      </c>
      <c r="C11" s="309" t="s">
        <v>161</v>
      </c>
      <c r="D11" s="309" t="s">
        <v>183</v>
      </c>
      <c r="E11" s="309" t="s">
        <v>207</v>
      </c>
      <c r="F11" s="309"/>
      <c r="J11" t="s">
        <v>117</v>
      </c>
      <c r="L11" s="207"/>
      <c r="M11" s="207"/>
      <c r="N11" s="207"/>
      <c r="O11" s="207"/>
      <c r="P11" s="207"/>
      <c r="T11" s="309" t="s">
        <v>134</v>
      </c>
      <c r="U11" s="309" t="s">
        <v>220</v>
      </c>
    </row>
    <row r="12" spans="1:37">
      <c r="A12" s="309" t="s">
        <v>133</v>
      </c>
      <c r="B12" s="309" t="s">
        <v>144</v>
      </c>
      <c r="C12" s="309" t="s">
        <v>162</v>
      </c>
      <c r="D12" s="309" t="s">
        <v>184</v>
      </c>
      <c r="E12" s="309" t="s">
        <v>208</v>
      </c>
      <c r="F12" s="309"/>
      <c r="J12" t="s">
        <v>118</v>
      </c>
      <c r="L12" s="207"/>
      <c r="M12" s="207"/>
      <c r="N12" s="207"/>
      <c r="O12" s="207"/>
      <c r="P12" s="207"/>
      <c r="T12" s="309" t="s">
        <v>135</v>
      </c>
      <c r="U12" s="309" t="s">
        <v>220</v>
      </c>
    </row>
    <row r="13" spans="1:37">
      <c r="A13" s="309" t="s">
        <v>134</v>
      </c>
      <c r="B13" s="309" t="s">
        <v>145</v>
      </c>
      <c r="C13" s="309" t="s">
        <v>141</v>
      </c>
      <c r="D13" s="309" t="s">
        <v>185</v>
      </c>
      <c r="E13" s="309" t="s">
        <v>209</v>
      </c>
      <c r="L13" s="207"/>
      <c r="M13" s="207"/>
      <c r="N13" s="207"/>
      <c r="O13" s="207"/>
      <c r="P13" s="207"/>
      <c r="T13" s="309" t="s">
        <v>136</v>
      </c>
      <c r="U13" s="309" t="s">
        <v>220</v>
      </c>
    </row>
    <row r="14" spans="1:37">
      <c r="A14" t="s">
        <v>58</v>
      </c>
      <c r="B14" s="309" t="s">
        <v>146</v>
      </c>
      <c r="C14" s="309" t="s">
        <v>163</v>
      </c>
      <c r="D14" s="309" t="s">
        <v>186</v>
      </c>
      <c r="E14" s="309" t="s">
        <v>210</v>
      </c>
      <c r="L14" s="207"/>
      <c r="M14" s="207"/>
      <c r="N14" s="207"/>
      <c r="O14" s="207"/>
      <c r="P14" s="207"/>
      <c r="T14" s="309" t="s">
        <v>137</v>
      </c>
      <c r="U14" s="309" t="s">
        <v>221</v>
      </c>
    </row>
    <row r="15" spans="1:37">
      <c r="A15" t="s">
        <v>59</v>
      </c>
      <c r="B15" s="309" t="s">
        <v>147</v>
      </c>
      <c r="C15" s="309" t="s">
        <v>164</v>
      </c>
      <c r="D15" s="309" t="s">
        <v>187</v>
      </c>
      <c r="E15" s="309" t="s">
        <v>133</v>
      </c>
      <c r="L15" s="207"/>
      <c r="M15" s="207"/>
      <c r="N15" s="207"/>
      <c r="O15" s="207"/>
      <c r="P15" s="207"/>
      <c r="T15" s="309" t="s">
        <v>138</v>
      </c>
      <c r="U15" s="309" t="s">
        <v>221</v>
      </c>
      <c r="X15" s="242" t="s">
        <v>16</v>
      </c>
      <c r="Y15" s="242"/>
      <c r="Z15" s="242"/>
    </row>
    <row r="16" spans="1:37">
      <c r="A16" t="s">
        <v>60</v>
      </c>
      <c r="B16" s="309" t="s">
        <v>148</v>
      </c>
      <c r="C16" s="309" t="s">
        <v>165</v>
      </c>
      <c r="D16" s="309" t="s">
        <v>188</v>
      </c>
      <c r="E16" s="309" t="s">
        <v>134</v>
      </c>
      <c r="L16" s="207"/>
      <c r="M16" s="207"/>
      <c r="N16" s="207"/>
      <c r="O16" s="207"/>
      <c r="P16" s="207"/>
      <c r="T16" s="309" t="s">
        <v>139</v>
      </c>
      <c r="U16" s="309" t="s">
        <v>220</v>
      </c>
      <c r="X16" s="242">
        <f>IF(ISNA(VLOOKUP(Bestelformulier!B12,T2:U501,2,FALSE)),0,VLOOKUP(Bestelformulier!B12,T2:U501,2,FALSE))</f>
        <v>0</v>
      </c>
      <c r="Y16" s="242">
        <f>Bestelformulier!K12</f>
        <v>0</v>
      </c>
      <c r="Z16" s="242"/>
    </row>
    <row r="17" spans="1:26">
      <c r="A17" t="s">
        <v>61</v>
      </c>
      <c r="B17" s="309" t="s">
        <v>149</v>
      </c>
      <c r="C17" s="309" t="s">
        <v>166</v>
      </c>
      <c r="D17" s="309" t="s">
        <v>189</v>
      </c>
      <c r="E17" s="309" t="s">
        <v>211</v>
      </c>
      <c r="L17" s="207"/>
      <c r="M17" s="207"/>
      <c r="N17" s="207"/>
      <c r="O17" s="207"/>
      <c r="P17" s="207"/>
      <c r="T17" s="309" t="s">
        <v>140</v>
      </c>
      <c r="U17" s="309" t="s">
        <v>220</v>
      </c>
      <c r="X17" s="242">
        <f>IF(ISNA(VLOOKUP(Bestelformulier!B13,T2:U501,2,FALSE)),0,VLOOKUP(Bestelformulier!B13,T2:U501,2,FALSE))</f>
        <v>0</v>
      </c>
      <c r="Y17" s="242">
        <f>Bestelformulier!K13</f>
        <v>0</v>
      </c>
      <c r="Z17" s="242"/>
    </row>
    <row r="18" spans="1:26">
      <c r="A18" t="s">
        <v>62</v>
      </c>
      <c r="B18" s="309" t="s">
        <v>150</v>
      </c>
      <c r="C18" s="309" t="s">
        <v>148</v>
      </c>
      <c r="D18" s="309" t="s">
        <v>190</v>
      </c>
      <c r="E18" s="309" t="s">
        <v>212</v>
      </c>
      <c r="L18" s="207"/>
      <c r="M18" s="207"/>
      <c r="N18" s="207"/>
      <c r="O18" s="207"/>
      <c r="P18" s="207"/>
      <c r="T18" s="309" t="s">
        <v>141</v>
      </c>
      <c r="U18" s="309" t="s">
        <v>220</v>
      </c>
      <c r="X18" s="242">
        <f>IF(ISNA(VLOOKUP(Bestelformulier!B14,T2:U501,2,FALSE)),0,VLOOKUP(Bestelformulier!B14,T2:U501,2,FALSE))</f>
        <v>0</v>
      </c>
      <c r="Y18" s="242">
        <f>Bestelformulier!K14</f>
        <v>0</v>
      </c>
      <c r="Z18" s="242"/>
    </row>
    <row r="19" spans="1:26">
      <c r="A19" t="s">
        <v>63</v>
      </c>
      <c r="B19" s="309" t="s">
        <v>151</v>
      </c>
      <c r="C19" s="309" t="s">
        <v>167</v>
      </c>
      <c r="D19" s="309" t="s">
        <v>191</v>
      </c>
      <c r="E19" t="s">
        <v>58</v>
      </c>
      <c r="L19" s="207"/>
      <c r="M19" s="207"/>
      <c r="N19" s="207"/>
      <c r="O19" s="207"/>
      <c r="P19" s="207"/>
      <c r="T19" s="309" t="s">
        <v>142</v>
      </c>
      <c r="U19" s="309" t="s">
        <v>220</v>
      </c>
      <c r="X19" s="242">
        <f>IF(ISNA(VLOOKUP(Bestelformulier!B15,T2:U501,2,FALSE)),0,VLOOKUP(Bestelformulier!B15,T2:U501,2,FALSE))</f>
        <v>0</v>
      </c>
      <c r="Y19" s="242">
        <f>Bestelformulier!K15</f>
        <v>0</v>
      </c>
      <c r="Z19" s="242"/>
    </row>
    <row r="20" spans="1:26">
      <c r="B20" s="309" t="s">
        <v>152</v>
      </c>
      <c r="C20" s="309" t="s">
        <v>168</v>
      </c>
      <c r="D20" s="309" t="s">
        <v>192</v>
      </c>
      <c r="E20" t="s">
        <v>59</v>
      </c>
      <c r="F20" s="309"/>
      <c r="L20" s="207"/>
      <c r="M20" s="207"/>
      <c r="N20" s="207"/>
      <c r="O20" s="207"/>
      <c r="P20" s="207"/>
      <c r="T20" s="309" t="s">
        <v>143</v>
      </c>
      <c r="U20" s="309" t="s">
        <v>221</v>
      </c>
      <c r="X20" s="242">
        <f>IF(ISNA(VLOOKUP(Bestelformulier!B16,T2:U501,2,FALSE)),0,VLOOKUP(Bestelformulier!B16,T2:U501,2,FALSE))</f>
        <v>0</v>
      </c>
      <c r="Y20" s="242">
        <f>Bestelformulier!K16</f>
        <v>0</v>
      </c>
      <c r="Z20" s="242"/>
    </row>
    <row r="21" spans="1:26">
      <c r="B21" t="s">
        <v>58</v>
      </c>
      <c r="C21" s="309" t="s">
        <v>169</v>
      </c>
      <c r="D21" s="309" t="s">
        <v>193</v>
      </c>
      <c r="E21" t="s">
        <v>60</v>
      </c>
      <c r="F21" s="309"/>
      <c r="L21" s="207"/>
      <c r="M21" s="207"/>
      <c r="N21" s="207"/>
      <c r="O21" s="207"/>
      <c r="P21" s="207"/>
      <c r="T21" s="309" t="s">
        <v>144</v>
      </c>
      <c r="U21" s="309" t="s">
        <v>221</v>
      </c>
      <c r="X21" s="242">
        <f>IF(ISNA(VLOOKUP(Bestelformulier!B17,T2:U501,2,FALSE)),0,VLOOKUP(Bestelformulier!B17,T2:U501,2,FALSE))</f>
        <v>0</v>
      </c>
      <c r="Y21" s="242">
        <f>Bestelformulier!K17</f>
        <v>0</v>
      </c>
      <c r="Z21" s="242"/>
    </row>
    <row r="22" spans="1:26">
      <c r="B22" t="s">
        <v>59</v>
      </c>
      <c r="C22" s="309" t="s">
        <v>170</v>
      </c>
      <c r="D22" s="309" t="s">
        <v>194</v>
      </c>
      <c r="E22" t="s">
        <v>61</v>
      </c>
      <c r="F22" s="309"/>
      <c r="L22" s="207"/>
      <c r="M22" s="207"/>
      <c r="N22" s="207"/>
      <c r="O22" s="207"/>
      <c r="P22" s="207"/>
      <c r="T22" s="309" t="s">
        <v>145</v>
      </c>
      <c r="U22" s="309" t="s">
        <v>221</v>
      </c>
      <c r="X22" s="242">
        <f>IF(ISNA(VLOOKUP(Bestelformulier!B18,T2:U501,2,FALSE)),0,VLOOKUP(Bestelformulier!B18,T2:U501,2,FALSE))</f>
        <v>0</v>
      </c>
      <c r="Y22" s="242"/>
      <c r="Z22" s="242"/>
    </row>
    <row r="23" spans="1:26">
      <c r="B23" t="s">
        <v>60</v>
      </c>
      <c r="C23" s="309" t="s">
        <v>171</v>
      </c>
      <c r="D23" s="309" t="s">
        <v>195</v>
      </c>
      <c r="E23" t="s">
        <v>62</v>
      </c>
      <c r="F23" s="309"/>
      <c r="L23" s="207"/>
      <c r="M23" s="207"/>
      <c r="N23" s="207"/>
      <c r="O23" s="207"/>
      <c r="P23" s="207"/>
      <c r="T23" s="309" t="s">
        <v>146</v>
      </c>
      <c r="U23" s="309" t="s">
        <v>221</v>
      </c>
      <c r="X23" s="242">
        <f>X16+X17+X18+X19+X20+X21+X22</f>
        <v>0</v>
      </c>
      <c r="Y23" s="242">
        <f>Y16+Y17+Y18+Y19+Y20+Y21</f>
        <v>0</v>
      </c>
      <c r="Z23" s="242">
        <f>X23+Y23</f>
        <v>0</v>
      </c>
    </row>
    <row r="24" spans="1:26">
      <c r="B24" t="s">
        <v>61</v>
      </c>
      <c r="C24" s="309" t="s">
        <v>172</v>
      </c>
      <c r="D24" s="309" t="s">
        <v>196</v>
      </c>
      <c r="E24" t="s">
        <v>63</v>
      </c>
      <c r="F24" s="309"/>
      <c r="L24" s="207"/>
      <c r="M24" s="207"/>
      <c r="N24" s="207"/>
      <c r="O24" s="207"/>
      <c r="P24" s="207"/>
      <c r="T24" s="309" t="s">
        <v>147</v>
      </c>
      <c r="U24" s="309" t="s">
        <v>221</v>
      </c>
    </row>
    <row r="25" spans="1:26">
      <c r="B25" t="s">
        <v>62</v>
      </c>
      <c r="C25" s="309" t="s">
        <v>173</v>
      </c>
      <c r="D25" s="309" t="s">
        <v>197</v>
      </c>
      <c r="E25" s="309"/>
      <c r="F25" s="309"/>
      <c r="L25" s="207"/>
      <c r="M25" s="207"/>
      <c r="N25" s="207"/>
      <c r="O25" s="207"/>
      <c r="P25" s="207"/>
      <c r="T25" s="309" t="s">
        <v>148</v>
      </c>
      <c r="U25" s="309" t="s">
        <v>220</v>
      </c>
    </row>
    <row r="26" spans="1:26">
      <c r="B26" t="s">
        <v>63</v>
      </c>
      <c r="C26" s="309" t="s">
        <v>174</v>
      </c>
      <c r="D26" s="309" t="s">
        <v>198</v>
      </c>
      <c r="E26" s="309"/>
      <c r="F26" s="309"/>
      <c r="L26" s="207"/>
      <c r="M26" s="207"/>
      <c r="N26" s="207"/>
      <c r="O26" s="207"/>
      <c r="P26" s="207"/>
      <c r="T26" s="309" t="s">
        <v>149</v>
      </c>
      <c r="U26" s="309" t="s">
        <v>220</v>
      </c>
    </row>
    <row r="27" spans="1:26">
      <c r="B27" s="309"/>
      <c r="C27" s="309" t="s">
        <v>175</v>
      </c>
      <c r="D27" s="309" t="s">
        <v>199</v>
      </c>
      <c r="E27" s="309"/>
      <c r="F27" s="309"/>
      <c r="L27" s="207"/>
      <c r="M27" s="207"/>
      <c r="N27" s="207"/>
      <c r="O27" s="207"/>
      <c r="P27" s="207"/>
      <c r="T27" s="309" t="s">
        <v>150</v>
      </c>
      <c r="U27" s="309" t="s">
        <v>220</v>
      </c>
    </row>
    <row r="28" spans="1:26">
      <c r="B28" s="309"/>
      <c r="C28" t="s">
        <v>58</v>
      </c>
      <c r="D28" s="309" t="s">
        <v>200</v>
      </c>
      <c r="E28" s="309"/>
      <c r="F28" s="309"/>
      <c r="L28" s="207"/>
      <c r="M28" s="207"/>
      <c r="N28" s="207"/>
      <c r="O28" s="207"/>
      <c r="P28" s="207"/>
      <c r="T28" s="309" t="s">
        <v>151</v>
      </c>
      <c r="U28" s="309" t="s">
        <v>220</v>
      </c>
      <c r="X28" s="242" t="s">
        <v>110</v>
      </c>
    </row>
    <row r="29" spans="1:26">
      <c r="B29" s="309"/>
      <c r="C29" t="s">
        <v>59</v>
      </c>
      <c r="D29" s="309" t="s">
        <v>201</v>
      </c>
      <c r="E29" s="309"/>
      <c r="F29" s="309"/>
      <c r="L29" s="207"/>
      <c r="M29" s="207"/>
      <c r="N29" s="207"/>
      <c r="O29" s="207"/>
      <c r="P29" s="207"/>
      <c r="T29" s="309" t="s">
        <v>152</v>
      </c>
      <c r="U29" s="309" t="s">
        <v>220</v>
      </c>
      <c r="X29" s="242" t="str">
        <f>IF(Bestelformulier!D8="_PS1100","PS0100_PS0200_PS1100",(IF(Bestelformulier!D8="_PS0100","PS0100_PS0200_PS1100",(IF(Bestelformulier!D8="_PS0200","PS0100_PS0200_PS1100",(IF(Bestelformulier!D8="_PS0300","PS0300_PS0400",(IF(Bestelformulier!D8="_PS0400","PS0300_PS0400",(IF(Bestelformulier!D8="_PS0700","PS0700_PS0714",(IF(Bestelformulier!D8="_PS0714","PS0700_PS0714","-")))))))))))))</f>
        <v>-</v>
      </c>
    </row>
    <row r="30" spans="1:26">
      <c r="B30" s="309"/>
      <c r="C30" t="s">
        <v>60</v>
      </c>
      <c r="D30" t="s">
        <v>58</v>
      </c>
      <c r="E30" s="309"/>
      <c r="F30" s="309"/>
      <c r="L30" s="207"/>
      <c r="M30" s="207"/>
      <c r="N30" s="207"/>
      <c r="O30" s="207"/>
      <c r="P30" s="207"/>
      <c r="T30" s="309" t="s">
        <v>154</v>
      </c>
      <c r="U30" s="309" t="s">
        <v>220</v>
      </c>
    </row>
    <row r="31" spans="1:26">
      <c r="B31" s="309"/>
      <c r="C31" t="s">
        <v>61</v>
      </c>
      <c r="D31" t="s">
        <v>59</v>
      </c>
      <c r="E31" s="309"/>
      <c r="F31" s="309"/>
      <c r="L31" s="207"/>
      <c r="M31" s="207"/>
      <c r="N31" s="207"/>
      <c r="O31" s="207"/>
      <c r="P31" s="207"/>
      <c r="T31" s="309" t="s">
        <v>155</v>
      </c>
      <c r="U31" s="309" t="s">
        <v>220</v>
      </c>
    </row>
    <row r="32" spans="1:26">
      <c r="B32" s="309"/>
      <c r="C32" t="s">
        <v>62</v>
      </c>
      <c r="D32" t="s">
        <v>60</v>
      </c>
      <c r="E32" s="309"/>
      <c r="F32" s="309"/>
      <c r="L32" s="207"/>
      <c r="M32" s="207"/>
      <c r="N32" s="207"/>
      <c r="O32" s="207"/>
      <c r="P32" s="207"/>
      <c r="T32" s="309" t="s">
        <v>156</v>
      </c>
      <c r="U32" s="309" t="s">
        <v>220</v>
      </c>
    </row>
    <row r="33" spans="2:21">
      <c r="B33" s="309"/>
      <c r="C33" t="s">
        <v>63</v>
      </c>
      <c r="D33" t="s">
        <v>61</v>
      </c>
      <c r="E33" s="309"/>
      <c r="F33" s="309"/>
      <c r="L33" s="207"/>
      <c r="M33" s="207"/>
      <c r="N33" s="207"/>
      <c r="O33" s="207"/>
      <c r="P33" s="207"/>
      <c r="T33" s="309" t="s">
        <v>157</v>
      </c>
      <c r="U33" s="309" t="s">
        <v>220</v>
      </c>
    </row>
    <row r="34" spans="2:21">
      <c r="B34" s="309"/>
      <c r="C34" s="309"/>
      <c r="D34" t="s">
        <v>62</v>
      </c>
      <c r="E34" s="309"/>
      <c r="F34" s="309"/>
      <c r="L34" s="207"/>
      <c r="M34" s="207"/>
      <c r="N34" s="207"/>
      <c r="O34" s="207"/>
      <c r="P34" s="207"/>
      <c r="T34" s="309" t="s">
        <v>158</v>
      </c>
      <c r="U34" s="309" t="s">
        <v>220</v>
      </c>
    </row>
    <row r="35" spans="2:21">
      <c r="B35" s="309"/>
      <c r="C35" s="309"/>
      <c r="D35" t="s">
        <v>63</v>
      </c>
      <c r="E35" s="309"/>
      <c r="F35" s="309"/>
      <c r="L35" s="207"/>
      <c r="M35" s="207"/>
      <c r="N35" s="207"/>
      <c r="O35" s="207"/>
      <c r="P35" s="207"/>
      <c r="T35" s="309" t="s">
        <v>159</v>
      </c>
      <c r="U35" s="309" t="s">
        <v>220</v>
      </c>
    </row>
    <row r="36" spans="2:21">
      <c r="B36" s="309"/>
      <c r="C36" s="309"/>
      <c r="D36" s="309"/>
      <c r="E36" s="309"/>
      <c r="F36" s="309"/>
      <c r="L36" s="207"/>
      <c r="M36" s="207"/>
      <c r="N36" s="207"/>
      <c r="O36" s="207"/>
      <c r="P36" s="207"/>
      <c r="T36" s="309" t="s">
        <v>160</v>
      </c>
      <c r="U36" s="309" t="s">
        <v>221</v>
      </c>
    </row>
    <row r="37" spans="2:21">
      <c r="B37" s="309"/>
      <c r="C37" s="309"/>
      <c r="D37" s="309"/>
      <c r="E37" s="309"/>
      <c r="F37" s="309"/>
      <c r="L37" s="207"/>
      <c r="M37" s="207"/>
      <c r="N37" s="207"/>
      <c r="O37" s="207"/>
      <c r="P37" s="207"/>
      <c r="T37" s="309" t="s">
        <v>161</v>
      </c>
      <c r="U37" s="309" t="s">
        <v>221</v>
      </c>
    </row>
    <row r="38" spans="2:21">
      <c r="L38" s="207"/>
      <c r="M38" s="207"/>
      <c r="N38" s="207"/>
      <c r="O38" s="207"/>
      <c r="P38" s="207"/>
      <c r="T38" s="309" t="s">
        <v>162</v>
      </c>
      <c r="U38" s="309" t="s">
        <v>221</v>
      </c>
    </row>
    <row r="39" spans="2:21">
      <c r="L39" s="207"/>
      <c r="M39" s="207"/>
      <c r="N39" s="207"/>
      <c r="O39" s="207"/>
      <c r="P39" s="207"/>
      <c r="T39" s="309" t="s">
        <v>141</v>
      </c>
      <c r="U39" s="309" t="s">
        <v>220</v>
      </c>
    </row>
    <row r="40" spans="2:21">
      <c r="L40" s="207"/>
      <c r="M40" s="207"/>
      <c r="N40" s="207"/>
      <c r="O40" s="207"/>
      <c r="P40" s="207"/>
      <c r="T40" s="309" t="s">
        <v>163</v>
      </c>
      <c r="U40" s="309" t="s">
        <v>221</v>
      </c>
    </row>
    <row r="41" spans="2:21">
      <c r="L41" s="207"/>
      <c r="M41" s="207"/>
      <c r="N41" s="207"/>
      <c r="O41" s="207"/>
      <c r="P41" s="207"/>
      <c r="T41" s="309" t="s">
        <v>164</v>
      </c>
      <c r="U41" s="309" t="s">
        <v>221</v>
      </c>
    </row>
    <row r="42" spans="2:21">
      <c r="L42" s="207"/>
      <c r="M42" s="207"/>
      <c r="N42" s="207"/>
      <c r="O42" s="207"/>
      <c r="P42" s="207"/>
      <c r="T42" s="309" t="s">
        <v>165</v>
      </c>
      <c r="U42" s="309" t="s">
        <v>221</v>
      </c>
    </row>
    <row r="43" spans="2:21">
      <c r="L43" s="207"/>
      <c r="M43" s="207"/>
      <c r="N43" s="207"/>
      <c r="O43" s="207"/>
      <c r="P43" s="207"/>
      <c r="T43" s="309" t="s">
        <v>166</v>
      </c>
      <c r="U43" s="309" t="s">
        <v>221</v>
      </c>
    </row>
    <row r="44" spans="2:21">
      <c r="L44" s="207"/>
      <c r="M44" s="207"/>
      <c r="N44" s="207"/>
      <c r="O44" s="207"/>
      <c r="P44" s="207"/>
      <c r="T44" s="309" t="s">
        <v>148</v>
      </c>
      <c r="U44" s="309" t="s">
        <v>220</v>
      </c>
    </row>
    <row r="45" spans="2:21">
      <c r="B45" s="309"/>
      <c r="C45" s="309"/>
      <c r="D45" s="309"/>
      <c r="E45" s="309"/>
      <c r="F45" s="309"/>
      <c r="L45" s="207"/>
      <c r="M45" s="207"/>
      <c r="N45" s="207"/>
      <c r="O45" s="207"/>
      <c r="P45" s="207"/>
      <c r="T45" s="309" t="s">
        <v>167</v>
      </c>
      <c r="U45" s="309" t="s">
        <v>220</v>
      </c>
    </row>
    <row r="46" spans="2:21">
      <c r="B46" s="309"/>
      <c r="C46" s="309"/>
      <c r="D46" s="309"/>
      <c r="E46" s="309"/>
      <c r="F46" s="309"/>
      <c r="L46" s="207"/>
      <c r="M46" s="207"/>
      <c r="N46" s="207"/>
      <c r="O46" s="207"/>
      <c r="P46" s="207"/>
      <c r="T46" s="309" t="s">
        <v>168</v>
      </c>
      <c r="U46" s="309" t="s">
        <v>220</v>
      </c>
    </row>
    <row r="47" spans="2:21">
      <c r="B47" s="309"/>
      <c r="C47" s="309"/>
      <c r="D47" s="309"/>
      <c r="E47" s="309"/>
      <c r="F47" s="309"/>
      <c r="L47" s="207"/>
      <c r="M47" s="207"/>
      <c r="N47" s="207"/>
      <c r="O47" s="207"/>
      <c r="P47" s="207"/>
      <c r="T47" s="309" t="s">
        <v>169</v>
      </c>
      <c r="U47" s="309" t="s">
        <v>220</v>
      </c>
    </row>
    <row r="48" spans="2:21">
      <c r="B48" s="309"/>
      <c r="C48" s="309"/>
      <c r="D48" s="309"/>
      <c r="E48" s="309"/>
      <c r="F48" s="309"/>
      <c r="L48" s="207"/>
      <c r="M48" s="207"/>
      <c r="N48" s="207"/>
      <c r="O48" s="207"/>
      <c r="P48" s="207"/>
      <c r="T48" s="309" t="s">
        <v>170</v>
      </c>
      <c r="U48" s="309" t="s">
        <v>220</v>
      </c>
    </row>
    <row r="49" spans="2:21">
      <c r="B49" s="309"/>
      <c r="C49" s="309"/>
      <c r="D49" s="309"/>
      <c r="E49" s="309"/>
      <c r="F49" s="309"/>
      <c r="L49" s="207"/>
      <c r="M49" s="207"/>
      <c r="N49" s="207"/>
      <c r="O49" s="207"/>
      <c r="P49" s="207"/>
      <c r="T49" s="309" t="s">
        <v>171</v>
      </c>
      <c r="U49" s="309" t="s">
        <v>221</v>
      </c>
    </row>
    <row r="50" spans="2:21">
      <c r="B50" s="309"/>
      <c r="C50" s="309"/>
      <c r="D50" s="309"/>
      <c r="E50" s="309"/>
      <c r="F50" s="309"/>
      <c r="L50" s="207"/>
      <c r="M50" s="207"/>
      <c r="N50" s="207"/>
      <c r="O50" s="207"/>
      <c r="P50" s="207"/>
      <c r="T50" s="309" t="s">
        <v>172</v>
      </c>
      <c r="U50" s="309" t="s">
        <v>220</v>
      </c>
    </row>
    <row r="51" spans="2:21">
      <c r="B51" s="309"/>
      <c r="C51" s="309"/>
      <c r="D51" s="309"/>
      <c r="E51" s="309"/>
      <c r="F51" s="309"/>
      <c r="L51" s="207"/>
      <c r="M51" s="207"/>
      <c r="N51" s="207"/>
      <c r="O51" s="207"/>
      <c r="P51" s="207"/>
      <c r="T51" s="309" t="s">
        <v>173</v>
      </c>
      <c r="U51" s="309" t="s">
        <v>220</v>
      </c>
    </row>
    <row r="52" spans="2:21">
      <c r="B52" s="309"/>
      <c r="C52" s="309"/>
      <c r="D52" s="309"/>
      <c r="E52" s="309"/>
      <c r="F52" s="309"/>
      <c r="T52" s="309" t="s">
        <v>174</v>
      </c>
      <c r="U52" s="309" t="s">
        <v>220</v>
      </c>
    </row>
    <row r="53" spans="2:21">
      <c r="B53" s="309"/>
      <c r="C53" s="309"/>
      <c r="D53" s="309"/>
      <c r="E53" s="309"/>
      <c r="F53" s="309"/>
      <c r="L53" s="207"/>
      <c r="M53" s="207"/>
      <c r="N53" s="207"/>
      <c r="O53" s="207"/>
      <c r="P53" s="207"/>
      <c r="T53" s="309" t="s">
        <v>175</v>
      </c>
      <c r="U53" s="309" t="s">
        <v>220</v>
      </c>
    </row>
    <row r="54" spans="2:21">
      <c r="B54" s="309"/>
      <c r="C54" s="309"/>
      <c r="D54" s="309"/>
      <c r="E54" s="309"/>
      <c r="F54" s="309"/>
      <c r="L54" s="207"/>
      <c r="M54" s="207"/>
      <c r="N54" s="207"/>
      <c r="O54" s="207"/>
      <c r="P54" s="207"/>
      <c r="T54" s="309" t="s">
        <v>176</v>
      </c>
      <c r="U54" s="309" t="s">
        <v>220</v>
      </c>
    </row>
    <row r="55" spans="2:21">
      <c r="B55" s="309"/>
      <c r="C55" s="309"/>
      <c r="D55" s="309"/>
      <c r="E55" s="309"/>
      <c r="F55" s="309"/>
      <c r="L55" s="207"/>
      <c r="M55" s="207"/>
      <c r="N55" s="207"/>
      <c r="O55" s="207"/>
      <c r="P55" s="207"/>
      <c r="T55" s="309" t="s">
        <v>177</v>
      </c>
      <c r="U55" s="309" t="s">
        <v>220</v>
      </c>
    </row>
    <row r="56" spans="2:21">
      <c r="B56" s="309"/>
      <c r="C56" s="309"/>
      <c r="D56" s="309"/>
      <c r="E56" s="309"/>
      <c r="F56" s="309"/>
      <c r="L56" s="207"/>
      <c r="M56" s="207"/>
      <c r="N56" s="207"/>
      <c r="O56" s="207"/>
      <c r="P56" s="207"/>
      <c r="T56" s="309" t="s">
        <v>178</v>
      </c>
      <c r="U56" s="309" t="s">
        <v>220</v>
      </c>
    </row>
    <row r="57" spans="2:21">
      <c r="B57" s="309"/>
      <c r="C57" s="309"/>
      <c r="D57" s="309"/>
      <c r="E57" s="309"/>
      <c r="F57" s="309"/>
      <c r="L57" s="207"/>
      <c r="M57" s="207"/>
      <c r="N57" s="207"/>
      <c r="O57" s="207"/>
      <c r="P57" s="207"/>
      <c r="T57" s="309" t="s">
        <v>179</v>
      </c>
      <c r="U57" s="309" t="s">
        <v>220</v>
      </c>
    </row>
    <row r="58" spans="2:21">
      <c r="B58" s="309"/>
      <c r="C58" s="309"/>
      <c r="D58" s="309"/>
      <c r="E58" s="309"/>
      <c r="F58" s="309"/>
      <c r="L58" s="207"/>
      <c r="M58" s="207"/>
      <c r="N58" s="207"/>
      <c r="O58" s="207"/>
      <c r="P58" s="207"/>
      <c r="T58" s="309" t="s">
        <v>180</v>
      </c>
      <c r="U58" s="309" t="s">
        <v>220</v>
      </c>
    </row>
    <row r="59" spans="2:21">
      <c r="B59" s="309"/>
      <c r="C59" s="309"/>
      <c r="D59" s="309"/>
      <c r="E59" s="309"/>
      <c r="F59" s="309"/>
      <c r="T59" s="309" t="s">
        <v>181</v>
      </c>
      <c r="U59" s="309" t="s">
        <v>220</v>
      </c>
    </row>
    <row r="60" spans="2:21">
      <c r="B60" s="309"/>
      <c r="C60" s="309"/>
      <c r="D60" s="309"/>
      <c r="E60" s="309"/>
      <c r="F60" s="309"/>
      <c r="T60" s="309" t="s">
        <v>182</v>
      </c>
      <c r="U60" s="309" t="s">
        <v>221</v>
      </c>
    </row>
    <row r="61" spans="2:21">
      <c r="B61" s="309"/>
      <c r="C61" s="309"/>
      <c r="D61" s="309"/>
      <c r="E61" s="309"/>
      <c r="F61" s="309"/>
      <c r="T61" s="309" t="s">
        <v>183</v>
      </c>
      <c r="U61" s="309" t="s">
        <v>221</v>
      </c>
    </row>
    <row r="62" spans="2:21">
      <c r="B62" s="309"/>
      <c r="C62" s="309"/>
      <c r="D62" s="309"/>
      <c r="E62" s="309"/>
      <c r="F62" s="309"/>
      <c r="T62" s="309" t="s">
        <v>184</v>
      </c>
      <c r="U62" s="309" t="s">
        <v>221</v>
      </c>
    </row>
    <row r="63" spans="2:21">
      <c r="B63" s="309"/>
      <c r="C63" s="309"/>
      <c r="D63" s="309"/>
      <c r="E63" s="309"/>
      <c r="F63" s="309"/>
      <c r="T63" s="309" t="s">
        <v>185</v>
      </c>
      <c r="U63" s="309" t="s">
        <v>221</v>
      </c>
    </row>
    <row r="64" spans="2:21">
      <c r="B64" s="309"/>
      <c r="C64" s="309"/>
      <c r="D64" s="309"/>
      <c r="E64" s="309"/>
      <c r="F64" s="309"/>
      <c r="T64" s="309" t="s">
        <v>186</v>
      </c>
      <c r="U64" s="309" t="s">
        <v>221</v>
      </c>
    </row>
    <row r="65" spans="2:21">
      <c r="B65" s="309"/>
      <c r="C65" s="309"/>
      <c r="D65" s="309"/>
      <c r="E65" s="309"/>
      <c r="F65" s="309"/>
      <c r="T65" s="309" t="s">
        <v>187</v>
      </c>
      <c r="U65" s="309" t="s">
        <v>221</v>
      </c>
    </row>
    <row r="66" spans="2:21">
      <c r="B66" s="309"/>
      <c r="C66" s="309"/>
      <c r="D66" s="309"/>
      <c r="E66" s="309"/>
      <c r="F66" s="309"/>
      <c r="T66" s="309" t="s">
        <v>188</v>
      </c>
      <c r="U66" s="309" t="s">
        <v>221</v>
      </c>
    </row>
    <row r="67" spans="2:21">
      <c r="B67" s="309"/>
      <c r="C67" s="309"/>
      <c r="D67" s="309"/>
      <c r="E67" s="309"/>
      <c r="F67" s="309"/>
      <c r="T67" s="309" t="s">
        <v>189</v>
      </c>
      <c r="U67" s="309" t="s">
        <v>220</v>
      </c>
    </row>
    <row r="68" spans="2:21">
      <c r="B68" s="309"/>
      <c r="C68" s="309"/>
      <c r="D68" s="309"/>
      <c r="E68" s="309"/>
      <c r="F68" s="309"/>
      <c r="T68" s="309" t="s">
        <v>190</v>
      </c>
      <c r="U68" s="309" t="s">
        <v>220</v>
      </c>
    </row>
    <row r="69" spans="2:21">
      <c r="B69" s="309"/>
      <c r="C69" s="309"/>
      <c r="D69" s="309"/>
      <c r="E69" s="309"/>
      <c r="F69" s="309"/>
      <c r="T69" s="309" t="s">
        <v>191</v>
      </c>
      <c r="U69" s="309" t="s">
        <v>220</v>
      </c>
    </row>
    <row r="70" spans="2:21">
      <c r="T70" s="309" t="s">
        <v>192</v>
      </c>
      <c r="U70" s="309" t="s">
        <v>220</v>
      </c>
    </row>
    <row r="71" spans="2:21">
      <c r="T71" s="309" t="s">
        <v>193</v>
      </c>
      <c r="U71" s="309" t="s">
        <v>220</v>
      </c>
    </row>
    <row r="72" spans="2:21">
      <c r="T72" s="309" t="s">
        <v>194</v>
      </c>
      <c r="U72" s="309" t="s">
        <v>221</v>
      </c>
    </row>
    <row r="73" spans="2:21">
      <c r="T73" s="309" t="s">
        <v>195</v>
      </c>
      <c r="U73" s="309" t="s">
        <v>221</v>
      </c>
    </row>
    <row r="74" spans="2:21">
      <c r="T74" s="309" t="s">
        <v>196</v>
      </c>
      <c r="U74" s="309" t="s">
        <v>221</v>
      </c>
    </row>
    <row r="75" spans="2:21">
      <c r="T75" s="309" t="s">
        <v>197</v>
      </c>
      <c r="U75" s="309" t="s">
        <v>220</v>
      </c>
    </row>
    <row r="76" spans="2:21">
      <c r="T76" s="309" t="s">
        <v>198</v>
      </c>
      <c r="U76" s="309" t="s">
        <v>220</v>
      </c>
    </row>
    <row r="77" spans="2:21">
      <c r="B77" s="309"/>
      <c r="C77" s="309"/>
      <c r="D77" s="309"/>
      <c r="E77" s="309"/>
      <c r="T77" s="309" t="s">
        <v>199</v>
      </c>
      <c r="U77" s="309" t="s">
        <v>220</v>
      </c>
    </row>
    <row r="78" spans="2:21">
      <c r="B78" s="309"/>
      <c r="C78" s="309"/>
      <c r="D78" s="309"/>
      <c r="E78" s="309"/>
      <c r="T78" s="309" t="s">
        <v>200</v>
      </c>
      <c r="U78" s="309" t="s">
        <v>220</v>
      </c>
    </row>
    <row r="79" spans="2:21">
      <c r="B79" s="309"/>
      <c r="C79" s="309"/>
      <c r="D79" s="309"/>
      <c r="E79" s="309"/>
      <c r="T79" s="309" t="s">
        <v>201</v>
      </c>
      <c r="U79" s="309" t="s">
        <v>220</v>
      </c>
    </row>
    <row r="80" spans="2:21">
      <c r="B80" s="309"/>
      <c r="C80" s="309"/>
      <c r="D80" s="309"/>
      <c r="E80" s="309"/>
      <c r="L80" s="207"/>
      <c r="M80" s="207"/>
      <c r="N80" s="207"/>
      <c r="O80" s="207"/>
      <c r="P80" s="207"/>
      <c r="T80" s="309" t="s">
        <v>130</v>
      </c>
      <c r="U80" s="309" t="s">
        <v>220</v>
      </c>
    </row>
    <row r="81" spans="2:21">
      <c r="B81" s="309"/>
      <c r="C81" s="309"/>
      <c r="D81" s="309"/>
      <c r="E81" s="309"/>
      <c r="L81" s="207"/>
      <c r="M81" s="207"/>
      <c r="N81" s="207"/>
      <c r="O81" s="207"/>
      <c r="P81" s="207"/>
      <c r="T81" s="309" t="s">
        <v>131</v>
      </c>
      <c r="U81" s="309" t="s">
        <v>220</v>
      </c>
    </row>
    <row r="82" spans="2:21">
      <c r="B82" s="309"/>
      <c r="C82" s="309"/>
      <c r="D82" s="309"/>
      <c r="E82" s="309"/>
      <c r="L82" s="207"/>
      <c r="M82" s="207"/>
      <c r="N82" s="207"/>
      <c r="O82" s="207"/>
      <c r="P82" s="207"/>
      <c r="T82" s="309" t="s">
        <v>132</v>
      </c>
      <c r="U82" s="309" t="s">
        <v>220</v>
      </c>
    </row>
    <row r="83" spans="2:21">
      <c r="B83" s="309"/>
      <c r="C83" s="309"/>
      <c r="D83" s="309"/>
      <c r="E83" s="309"/>
      <c r="L83" s="207"/>
      <c r="M83" s="207"/>
      <c r="N83" s="207"/>
      <c r="O83" s="207"/>
      <c r="P83" s="207"/>
      <c r="T83" s="309" t="s">
        <v>202</v>
      </c>
      <c r="U83" s="309" t="s">
        <v>221</v>
      </c>
    </row>
    <row r="84" spans="2:21">
      <c r="B84" s="309"/>
      <c r="C84" s="309"/>
      <c r="D84" s="309"/>
      <c r="E84" s="309"/>
      <c r="L84" s="207"/>
      <c r="M84" s="207"/>
      <c r="N84" s="207"/>
      <c r="O84" s="207"/>
      <c r="P84" s="207"/>
      <c r="T84" s="309" t="s">
        <v>203</v>
      </c>
      <c r="U84" s="309" t="s">
        <v>220</v>
      </c>
    </row>
    <row r="85" spans="2:21">
      <c r="B85" s="309"/>
      <c r="C85" s="309"/>
      <c r="D85" s="309"/>
      <c r="E85" s="309"/>
      <c r="L85" s="207"/>
      <c r="M85" s="207"/>
      <c r="N85" s="207"/>
      <c r="O85" s="207"/>
      <c r="P85" s="207"/>
      <c r="T85" s="309" t="s">
        <v>204</v>
      </c>
      <c r="U85" s="309" t="s">
        <v>220</v>
      </c>
    </row>
    <row r="86" spans="2:21">
      <c r="B86" s="309"/>
      <c r="C86" s="309"/>
      <c r="D86" s="309"/>
      <c r="E86" s="309"/>
      <c r="T86" s="309" t="s">
        <v>205</v>
      </c>
      <c r="U86" s="309" t="s">
        <v>221</v>
      </c>
    </row>
    <row r="87" spans="2:21">
      <c r="B87" s="309"/>
      <c r="C87" s="309"/>
      <c r="D87" s="309"/>
      <c r="E87" s="309"/>
      <c r="T87" s="309" t="s">
        <v>206</v>
      </c>
      <c r="U87" s="309" t="s">
        <v>221</v>
      </c>
    </row>
    <row r="88" spans="2:21">
      <c r="B88" s="309"/>
      <c r="C88" s="309"/>
      <c r="D88" s="309"/>
      <c r="E88" s="309"/>
      <c r="T88" s="309" t="s">
        <v>207</v>
      </c>
      <c r="U88" s="309" t="s">
        <v>221</v>
      </c>
    </row>
    <row r="89" spans="2:21">
      <c r="B89" s="309"/>
      <c r="C89" s="309"/>
      <c r="D89" s="309"/>
      <c r="E89" s="309"/>
      <c r="T89" s="309" t="s">
        <v>208</v>
      </c>
      <c r="U89" s="309" t="s">
        <v>221</v>
      </c>
    </row>
    <row r="90" spans="2:21">
      <c r="B90" s="309"/>
      <c r="C90" s="309"/>
      <c r="D90" s="309"/>
      <c r="E90" s="309"/>
      <c r="T90" s="309" t="s">
        <v>209</v>
      </c>
      <c r="U90" s="309" t="s">
        <v>221</v>
      </c>
    </row>
    <row r="91" spans="2:21">
      <c r="B91" s="309"/>
      <c r="C91" s="309"/>
      <c r="D91" s="309"/>
      <c r="E91" s="309"/>
      <c r="T91" s="309" t="s">
        <v>210</v>
      </c>
      <c r="U91" s="309" t="s">
        <v>221</v>
      </c>
    </row>
    <row r="92" spans="2:21">
      <c r="B92" s="309"/>
      <c r="C92" s="309"/>
      <c r="D92" s="309"/>
      <c r="E92" s="309"/>
      <c r="T92" s="309" t="s">
        <v>133</v>
      </c>
      <c r="U92" s="309" t="s">
        <v>220</v>
      </c>
    </row>
    <row r="93" spans="2:21">
      <c r="B93" s="309"/>
      <c r="C93" s="309"/>
      <c r="D93" s="309"/>
      <c r="E93" s="309"/>
      <c r="T93" s="309" t="s">
        <v>134</v>
      </c>
      <c r="U93" s="309" t="s">
        <v>220</v>
      </c>
    </row>
    <row r="94" spans="2:21">
      <c r="B94" s="309"/>
      <c r="C94" s="309"/>
      <c r="D94" s="309"/>
      <c r="E94" s="309"/>
      <c r="T94" s="309" t="s">
        <v>211</v>
      </c>
      <c r="U94" s="309" t="s">
        <v>220</v>
      </c>
    </row>
    <row r="95" spans="2:21">
      <c r="B95" s="309"/>
      <c r="C95" s="309"/>
      <c r="D95" s="309"/>
      <c r="E95" s="309"/>
      <c r="T95" s="309" t="s">
        <v>212</v>
      </c>
      <c r="U95" s="309" t="s">
        <v>220</v>
      </c>
    </row>
    <row r="96" spans="2:21">
      <c r="B96" s="309"/>
      <c r="C96" s="309"/>
      <c r="D96" s="309"/>
      <c r="E96" s="309"/>
      <c r="T96" s="309" t="s">
        <v>153</v>
      </c>
      <c r="U96" s="302">
        <v>67</v>
      </c>
    </row>
    <row r="97" spans="2:21">
      <c r="B97" s="309"/>
      <c r="C97" s="309"/>
      <c r="D97" s="309"/>
      <c r="E97" s="309"/>
      <c r="L97" s="207"/>
      <c r="M97" s="207"/>
      <c r="N97" s="207"/>
      <c r="O97" s="207"/>
      <c r="P97" s="207"/>
      <c r="T97" s="309" t="s">
        <v>259</v>
      </c>
      <c r="U97" s="309" t="s">
        <v>221</v>
      </c>
    </row>
    <row r="98" spans="2:21">
      <c r="B98" s="309"/>
      <c r="C98" s="309"/>
      <c r="D98" s="309"/>
      <c r="E98" s="309"/>
      <c r="L98" s="207"/>
      <c r="M98" s="207"/>
      <c r="N98" s="207"/>
      <c r="O98" s="207"/>
      <c r="P98" s="207"/>
    </row>
    <row r="99" spans="2:21">
      <c r="B99" s="309"/>
      <c r="C99" s="309"/>
      <c r="D99" s="309"/>
      <c r="E99" s="309"/>
      <c r="L99" s="207"/>
      <c r="M99" s="207"/>
      <c r="N99" s="207"/>
      <c r="O99" s="207"/>
      <c r="P99" s="207"/>
    </row>
    <row r="100" spans="2:21">
      <c r="B100" s="309"/>
      <c r="C100" s="309"/>
      <c r="D100" s="309"/>
      <c r="E100" s="309"/>
      <c r="L100" s="207"/>
      <c r="M100" s="207"/>
      <c r="N100" s="207"/>
      <c r="O100" s="207"/>
      <c r="P100" s="207"/>
    </row>
    <row r="101" spans="2:21">
      <c r="B101" s="309"/>
      <c r="C101" s="309"/>
      <c r="D101" s="309"/>
      <c r="E101" s="309"/>
      <c r="L101" s="207"/>
      <c r="M101" s="207"/>
      <c r="N101" s="207"/>
      <c r="O101" s="207"/>
      <c r="P101" s="207"/>
    </row>
    <row r="102" spans="2:21">
      <c r="B102" s="309"/>
      <c r="C102" s="309"/>
      <c r="D102" s="309"/>
      <c r="E102" s="309"/>
      <c r="L102" s="207"/>
      <c r="M102" s="207"/>
      <c r="N102" s="207"/>
      <c r="O102" s="207"/>
      <c r="P102" s="207"/>
    </row>
    <row r="103" spans="2:21">
      <c r="B103" s="309"/>
      <c r="C103" s="309"/>
      <c r="D103" s="309"/>
      <c r="E103" s="309"/>
    </row>
    <row r="111" spans="2:21">
      <c r="B111" s="309"/>
      <c r="C111" s="309"/>
      <c r="D111" s="309"/>
      <c r="E111" s="309"/>
      <c r="F111" s="309"/>
    </row>
    <row r="112" spans="2:21">
      <c r="B112" s="309"/>
      <c r="C112" s="309"/>
      <c r="D112" s="309"/>
      <c r="E112" s="309"/>
      <c r="F112" s="309"/>
    </row>
    <row r="113" spans="2:16">
      <c r="B113" s="309"/>
      <c r="C113" s="309"/>
      <c r="D113" s="309"/>
      <c r="E113" s="309"/>
      <c r="F113" s="309"/>
    </row>
    <row r="114" spans="2:16">
      <c r="B114" s="309"/>
      <c r="C114" s="309"/>
      <c r="D114" s="309"/>
      <c r="E114" s="309"/>
      <c r="F114" s="309"/>
      <c r="L114" s="207"/>
      <c r="M114" s="207"/>
      <c r="N114" s="207"/>
      <c r="O114" s="207"/>
      <c r="P114" s="207"/>
    </row>
    <row r="115" spans="2:16">
      <c r="B115" s="309"/>
      <c r="C115" s="309"/>
      <c r="D115" s="309"/>
      <c r="E115" s="309"/>
      <c r="F115" s="309"/>
      <c r="L115" s="207"/>
      <c r="M115" s="207"/>
      <c r="N115" s="207"/>
      <c r="O115" s="207"/>
      <c r="P115" s="207"/>
    </row>
    <row r="116" spans="2:16">
      <c r="B116" s="309"/>
      <c r="C116" s="309"/>
      <c r="D116" s="309"/>
      <c r="E116" s="309"/>
      <c r="F116" s="309"/>
      <c r="L116" s="207"/>
      <c r="M116" s="207"/>
      <c r="N116" s="207"/>
      <c r="O116" s="207"/>
      <c r="P116" s="207"/>
    </row>
    <row r="117" spans="2:16">
      <c r="B117" s="309"/>
      <c r="C117" s="309"/>
      <c r="D117" s="309"/>
      <c r="E117" s="309"/>
      <c r="F117" s="309"/>
      <c r="L117" s="207"/>
      <c r="M117" s="207"/>
      <c r="N117" s="207"/>
      <c r="O117" s="207"/>
      <c r="P117" s="207"/>
    </row>
    <row r="118" spans="2:16">
      <c r="B118" s="309"/>
      <c r="C118" s="309"/>
      <c r="D118" s="309"/>
      <c r="E118" s="309"/>
      <c r="F118" s="309"/>
      <c r="L118" s="207"/>
      <c r="M118" s="207"/>
      <c r="N118" s="207"/>
      <c r="O118" s="207"/>
      <c r="P118" s="207"/>
    </row>
    <row r="119" spans="2:16">
      <c r="B119" s="309"/>
      <c r="C119" s="309"/>
      <c r="D119" s="309"/>
      <c r="E119" s="309"/>
      <c r="F119" s="309"/>
      <c r="L119" s="207"/>
      <c r="M119" s="207"/>
      <c r="N119" s="207"/>
      <c r="O119" s="207"/>
      <c r="P119" s="207"/>
    </row>
    <row r="120" spans="2:16">
      <c r="B120" s="309"/>
      <c r="C120" s="309"/>
      <c r="D120" s="309"/>
      <c r="E120" s="309"/>
      <c r="F120" s="309"/>
    </row>
    <row r="121" spans="2:16">
      <c r="B121" s="309"/>
      <c r="C121" s="309"/>
      <c r="D121" s="309"/>
      <c r="E121" s="309"/>
      <c r="F121" s="309"/>
    </row>
    <row r="122" spans="2:16">
      <c r="B122" s="309"/>
      <c r="C122" s="309"/>
      <c r="D122" s="309"/>
      <c r="E122" s="309"/>
      <c r="F122" s="309"/>
    </row>
    <row r="123" spans="2:16">
      <c r="B123" s="309"/>
      <c r="C123" s="309"/>
      <c r="D123" s="309"/>
      <c r="E123" s="309"/>
      <c r="F123" s="309"/>
    </row>
    <row r="124" spans="2:16">
      <c r="B124" s="309"/>
      <c r="C124" s="309"/>
      <c r="D124" s="309"/>
      <c r="E124" s="309"/>
      <c r="F124" s="309"/>
    </row>
    <row r="125" spans="2:16">
      <c r="B125" s="309"/>
      <c r="C125" s="309"/>
      <c r="D125" s="309"/>
      <c r="E125" s="309"/>
      <c r="F125" s="309"/>
    </row>
    <row r="126" spans="2:16">
      <c r="B126" s="309"/>
      <c r="C126" s="309"/>
      <c r="D126" s="309"/>
      <c r="E126" s="309"/>
      <c r="F126" s="309"/>
    </row>
  </sheetData>
  <sheetProtection algorithmName="SHA-512" hashValue="yT8QfRYiV+IvBi+kSUH1m2Bf/hKSEtkulcPTabj0kvANUB2+uLCBCgL8muIH1OyigQd9UzkkHDpJ02MPwC+vGw==" saltValue="+BzVDbBswM7LIS/jjHPFSw==" spinCount="100000" sheet="1" objects="1" scenarios="1"/>
  <sortState xmlns:xlrd2="http://schemas.microsoft.com/office/spreadsheetml/2017/richdata2" ref="T2:U119">
    <sortCondition ref="T2"/>
  </sortState>
  <mergeCells count="1">
    <mergeCell ref="AC3:AH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B196"/>
  <sheetViews>
    <sheetView workbookViewId="0">
      <selection activeCell="C2" sqref="C2"/>
    </sheetView>
  </sheetViews>
  <sheetFormatPr defaultRowHeight="14.4"/>
  <cols>
    <col min="2" max="2" width="9.109375" style="9"/>
  </cols>
  <sheetData>
    <row r="2" spans="2:2" ht="15" thickBot="1">
      <c r="B2" s="204" t="s">
        <v>43</v>
      </c>
    </row>
    <row r="3" spans="2:2" ht="15" thickBot="1">
      <c r="B3" s="10">
        <v>1000</v>
      </c>
    </row>
    <row r="4" spans="2:2" ht="15" thickBot="1">
      <c r="B4" s="11">
        <v>1001</v>
      </c>
    </row>
    <row r="5" spans="2:2" ht="15" thickBot="1">
      <c r="B5" s="12">
        <v>1002</v>
      </c>
    </row>
    <row r="6" spans="2:2" ht="15" thickBot="1">
      <c r="B6" s="13">
        <v>1003</v>
      </c>
    </row>
    <row r="7" spans="2:2" ht="15" thickBot="1">
      <c r="B7" s="14">
        <v>1004</v>
      </c>
    </row>
    <row r="8" spans="2:2" ht="15" thickBot="1">
      <c r="B8" s="15">
        <v>1005</v>
      </c>
    </row>
    <row r="9" spans="2:2" ht="15" thickBot="1">
      <c r="B9" s="16">
        <v>1006</v>
      </c>
    </row>
    <row r="10" spans="2:2" ht="15" thickBot="1">
      <c r="B10" s="17">
        <v>1007</v>
      </c>
    </row>
    <row r="11" spans="2:2" ht="15" thickBot="1">
      <c r="B11" s="18">
        <v>1011</v>
      </c>
    </row>
    <row r="12" spans="2:2" ht="15" thickBot="1">
      <c r="B12" s="19">
        <v>1012</v>
      </c>
    </row>
    <row r="13" spans="2:2" ht="15" thickBot="1">
      <c r="B13" s="20">
        <v>1013</v>
      </c>
    </row>
    <row r="14" spans="2:2" ht="15" thickBot="1">
      <c r="B14" s="21">
        <v>1014</v>
      </c>
    </row>
    <row r="15" spans="2:2" ht="15" thickBot="1">
      <c r="B15" s="22">
        <v>1015</v>
      </c>
    </row>
    <row r="16" spans="2:2" ht="15" thickBot="1">
      <c r="B16" s="23">
        <v>1016</v>
      </c>
    </row>
    <row r="17" spans="2:2" ht="15" thickBot="1">
      <c r="B17" s="24">
        <v>1017</v>
      </c>
    </row>
    <row r="18" spans="2:2" ht="15" thickBot="1">
      <c r="B18" s="25">
        <v>1018</v>
      </c>
    </row>
    <row r="19" spans="2:2" ht="15" thickBot="1">
      <c r="B19" s="26">
        <v>1019</v>
      </c>
    </row>
    <row r="20" spans="2:2" ht="15" thickBot="1">
      <c r="B20" s="27">
        <v>1020</v>
      </c>
    </row>
    <row r="21" spans="2:2" ht="15" thickBot="1">
      <c r="B21" s="28">
        <v>1021</v>
      </c>
    </row>
    <row r="22" spans="2:2" ht="15" thickBot="1">
      <c r="B22" s="29">
        <v>1023</v>
      </c>
    </row>
    <row r="23" spans="2:2" ht="15" thickBot="1">
      <c r="B23" s="30">
        <v>1024</v>
      </c>
    </row>
    <row r="24" spans="2:2" ht="15" thickBot="1">
      <c r="B24" s="31">
        <v>1026</v>
      </c>
    </row>
    <row r="25" spans="2:2" ht="15" thickBot="1">
      <c r="B25" s="32">
        <v>1027</v>
      </c>
    </row>
    <row r="26" spans="2:2" ht="15" thickBot="1">
      <c r="B26" s="33">
        <v>1028</v>
      </c>
    </row>
    <row r="27" spans="2:2" ht="15" thickBot="1">
      <c r="B27" s="34">
        <v>1032</v>
      </c>
    </row>
    <row r="28" spans="2:2" ht="15" thickBot="1">
      <c r="B28" s="35">
        <v>1033</v>
      </c>
    </row>
    <row r="29" spans="2:2" ht="15" thickBot="1">
      <c r="B29" s="36">
        <v>1034</v>
      </c>
    </row>
    <row r="30" spans="2:2" ht="15" thickBot="1">
      <c r="B30" s="37">
        <v>2000</v>
      </c>
    </row>
    <row r="31" spans="2:2" ht="15" thickBot="1">
      <c r="B31" s="38">
        <v>2001</v>
      </c>
    </row>
    <row r="32" spans="2:2" ht="15" thickBot="1">
      <c r="B32" s="39">
        <v>2002</v>
      </c>
    </row>
    <row r="33" spans="2:2" ht="15" thickBot="1">
      <c r="B33" s="40">
        <v>2003</v>
      </c>
    </row>
    <row r="34" spans="2:2" ht="15" thickBot="1">
      <c r="B34" s="41">
        <v>2004</v>
      </c>
    </row>
    <row r="35" spans="2:2" ht="15" thickBot="1">
      <c r="B35" s="42">
        <v>2005</v>
      </c>
    </row>
    <row r="36" spans="2:2" ht="15" thickBot="1">
      <c r="B36" s="43">
        <v>2007</v>
      </c>
    </row>
    <row r="37" spans="2:2" ht="15" thickBot="1">
      <c r="B37" s="44">
        <v>2008</v>
      </c>
    </row>
    <row r="38" spans="2:2" ht="15" thickBot="1">
      <c r="B38" s="45">
        <v>2009</v>
      </c>
    </row>
    <row r="39" spans="2:2" ht="15" thickBot="1">
      <c r="B39" s="46">
        <v>2010</v>
      </c>
    </row>
    <row r="40" spans="2:2" ht="15" thickBot="1">
      <c r="B40" s="47">
        <v>2011</v>
      </c>
    </row>
    <row r="41" spans="2:2" ht="15" thickBot="1">
      <c r="B41" s="48">
        <v>2012</v>
      </c>
    </row>
    <row r="42" spans="2:2" ht="15" thickBot="1">
      <c r="B42" s="49">
        <v>3000</v>
      </c>
    </row>
    <row r="43" spans="2:2" ht="15" thickBot="1">
      <c r="B43" s="50">
        <v>3001</v>
      </c>
    </row>
    <row r="44" spans="2:2" ht="15" thickBot="1">
      <c r="B44" s="51">
        <v>3002</v>
      </c>
    </row>
    <row r="45" spans="2:2" ht="15" thickBot="1">
      <c r="B45" s="52">
        <v>3003</v>
      </c>
    </row>
    <row r="46" spans="2:2" ht="15" thickBot="1">
      <c r="B46" s="53">
        <v>3004</v>
      </c>
    </row>
    <row r="47" spans="2:2" ht="15" thickBot="1">
      <c r="B47" s="54">
        <v>3005</v>
      </c>
    </row>
    <row r="48" spans="2:2" ht="15" thickBot="1">
      <c r="B48" s="55">
        <v>3007</v>
      </c>
    </row>
    <row r="49" spans="2:2" ht="15" thickBot="1">
      <c r="B49" s="56">
        <v>3009</v>
      </c>
    </row>
    <row r="50" spans="2:2" ht="15" thickBot="1">
      <c r="B50" s="57">
        <v>3011</v>
      </c>
    </row>
    <row r="51" spans="2:2" ht="15" thickBot="1">
      <c r="B51" s="58">
        <v>3012</v>
      </c>
    </row>
    <row r="52" spans="2:2" ht="15" thickBot="1">
      <c r="B52" s="59">
        <v>3013</v>
      </c>
    </row>
    <row r="53" spans="2:2" ht="15" thickBot="1">
      <c r="B53" s="60">
        <v>3014</v>
      </c>
    </row>
    <row r="54" spans="2:2" ht="15" thickBot="1">
      <c r="B54" s="61">
        <v>3015</v>
      </c>
    </row>
    <row r="55" spans="2:2" ht="15" thickBot="1">
      <c r="B55" s="62">
        <v>3016</v>
      </c>
    </row>
    <row r="56" spans="2:2" ht="15" thickBot="1">
      <c r="B56" s="63">
        <v>3017</v>
      </c>
    </row>
    <row r="57" spans="2:2" ht="15" thickBot="1">
      <c r="B57" s="64">
        <v>3018</v>
      </c>
    </row>
    <row r="58" spans="2:2" ht="15" thickBot="1">
      <c r="B58" s="65">
        <v>3020</v>
      </c>
    </row>
    <row r="59" spans="2:2" ht="15" thickBot="1">
      <c r="B59" s="66">
        <v>3022</v>
      </c>
    </row>
    <row r="60" spans="2:2" ht="15" thickBot="1">
      <c r="B60" s="67">
        <v>3024</v>
      </c>
    </row>
    <row r="61" spans="2:2" ht="15" thickBot="1">
      <c r="B61" s="68">
        <v>3026</v>
      </c>
    </row>
    <row r="62" spans="2:2" ht="15" thickBot="1">
      <c r="B62" s="69">
        <v>3027</v>
      </c>
    </row>
    <row r="63" spans="2:2" ht="15" thickBot="1">
      <c r="B63" s="70">
        <v>3031</v>
      </c>
    </row>
    <row r="64" spans="2:2" ht="15" thickBot="1">
      <c r="B64" s="71">
        <v>4001</v>
      </c>
    </row>
    <row r="65" spans="2:2" ht="15" thickBot="1">
      <c r="B65" s="72">
        <v>4002</v>
      </c>
    </row>
    <row r="66" spans="2:2" ht="15" thickBot="1">
      <c r="B66" s="73">
        <v>4003</v>
      </c>
    </row>
    <row r="67" spans="2:2" ht="15" thickBot="1">
      <c r="B67" s="74">
        <v>4004</v>
      </c>
    </row>
    <row r="68" spans="2:2" ht="15" thickBot="1">
      <c r="B68" s="75">
        <v>4005</v>
      </c>
    </row>
    <row r="69" spans="2:2" ht="15" thickBot="1">
      <c r="B69" s="76">
        <v>4006</v>
      </c>
    </row>
    <row r="70" spans="2:2" ht="15" thickBot="1">
      <c r="B70" s="77">
        <v>4007</v>
      </c>
    </row>
    <row r="71" spans="2:2" ht="15" thickBot="1">
      <c r="B71" s="78">
        <v>4008</v>
      </c>
    </row>
    <row r="72" spans="2:2" ht="15" thickBot="1">
      <c r="B72" s="79">
        <v>4009</v>
      </c>
    </row>
    <row r="73" spans="2:2" ht="15" thickBot="1">
      <c r="B73" s="80">
        <v>4010</v>
      </c>
    </row>
    <row r="74" spans="2:2" ht="15" thickBot="1">
      <c r="B74" s="81">
        <v>5000</v>
      </c>
    </row>
    <row r="75" spans="2:2" ht="15" thickBot="1">
      <c r="B75" s="82">
        <v>5001</v>
      </c>
    </row>
    <row r="76" spans="2:2" ht="15" thickBot="1">
      <c r="B76" s="83">
        <v>5002</v>
      </c>
    </row>
    <row r="77" spans="2:2" ht="15" thickBot="1">
      <c r="B77" s="84">
        <v>5003</v>
      </c>
    </row>
    <row r="78" spans="2:2" ht="15" thickBot="1">
      <c r="B78" s="85">
        <v>5004</v>
      </c>
    </row>
    <row r="79" spans="2:2" ht="15" thickBot="1">
      <c r="B79" s="86">
        <v>5005</v>
      </c>
    </row>
    <row r="80" spans="2:2" ht="15" thickBot="1">
      <c r="B80" s="87">
        <v>5007</v>
      </c>
    </row>
    <row r="81" spans="2:2" ht="15" thickBot="1">
      <c r="B81" s="88">
        <v>5008</v>
      </c>
    </row>
    <row r="82" spans="2:2" ht="15" thickBot="1">
      <c r="B82" s="89">
        <v>5009</v>
      </c>
    </row>
    <row r="83" spans="2:2" ht="15" thickBot="1">
      <c r="B83" s="90">
        <v>5010</v>
      </c>
    </row>
    <row r="84" spans="2:2" ht="15" thickBot="1">
      <c r="B84" s="91">
        <v>5011</v>
      </c>
    </row>
    <row r="85" spans="2:2" ht="15" thickBot="1">
      <c r="B85" s="92">
        <v>5012</v>
      </c>
    </row>
    <row r="86" spans="2:2" ht="15" thickBot="1">
      <c r="B86" s="93">
        <v>5013</v>
      </c>
    </row>
    <row r="87" spans="2:2" ht="15" thickBot="1">
      <c r="B87" s="94">
        <v>5014</v>
      </c>
    </row>
    <row r="88" spans="2:2" ht="15" thickBot="1">
      <c r="B88" s="95">
        <v>5015</v>
      </c>
    </row>
    <row r="89" spans="2:2" ht="15" thickBot="1">
      <c r="B89" s="96">
        <v>5017</v>
      </c>
    </row>
    <row r="90" spans="2:2" ht="15" thickBot="1">
      <c r="B90" s="97">
        <v>5018</v>
      </c>
    </row>
    <row r="91" spans="2:2" ht="15" thickBot="1">
      <c r="B91" s="98">
        <v>5019</v>
      </c>
    </row>
    <row r="92" spans="2:2" ht="15" thickBot="1">
      <c r="B92" s="99">
        <v>5020</v>
      </c>
    </row>
    <row r="93" spans="2:2" ht="15" thickBot="1">
      <c r="B93" s="100">
        <v>5021</v>
      </c>
    </row>
    <row r="94" spans="2:2" ht="15" thickBot="1">
      <c r="B94" s="101">
        <v>5022</v>
      </c>
    </row>
    <row r="95" spans="2:2" ht="15" thickBot="1">
      <c r="B95" s="102">
        <v>5023</v>
      </c>
    </row>
    <row r="96" spans="2:2" ht="15" thickBot="1">
      <c r="B96" s="103">
        <v>5024</v>
      </c>
    </row>
    <row r="97" spans="2:2" ht="15" thickBot="1">
      <c r="B97" s="104">
        <v>6000</v>
      </c>
    </row>
    <row r="98" spans="2:2" ht="15" thickBot="1">
      <c r="B98" s="105">
        <v>6001</v>
      </c>
    </row>
    <row r="99" spans="2:2" ht="15" thickBot="1">
      <c r="B99" s="106">
        <v>6002</v>
      </c>
    </row>
    <row r="100" spans="2:2" ht="15" thickBot="1">
      <c r="B100" s="107">
        <v>6003</v>
      </c>
    </row>
    <row r="101" spans="2:2" ht="15" thickBot="1">
      <c r="B101" s="108">
        <v>6004</v>
      </c>
    </row>
    <row r="102" spans="2:2" ht="15" thickBot="1">
      <c r="B102" s="109">
        <v>6005</v>
      </c>
    </row>
    <row r="103" spans="2:2" ht="15" thickBot="1">
      <c r="B103" s="110">
        <v>6006</v>
      </c>
    </row>
    <row r="104" spans="2:2" ht="15" thickBot="1">
      <c r="B104" s="111">
        <v>6007</v>
      </c>
    </row>
    <row r="105" spans="2:2" ht="15" thickBot="1">
      <c r="B105" s="203">
        <v>6008</v>
      </c>
    </row>
    <row r="106" spans="2:2" ht="15" thickBot="1">
      <c r="B106" s="112">
        <v>6009</v>
      </c>
    </row>
    <row r="107" spans="2:2" ht="15" thickBot="1">
      <c r="B107" s="113">
        <v>6010</v>
      </c>
    </row>
    <row r="108" spans="2:2" ht="15" thickBot="1">
      <c r="B108" s="114">
        <v>6011</v>
      </c>
    </row>
    <row r="109" spans="2:2" ht="15" thickBot="1">
      <c r="B109" s="115">
        <v>6012</v>
      </c>
    </row>
    <row r="110" spans="2:2" ht="15" thickBot="1">
      <c r="B110" s="116">
        <v>6013</v>
      </c>
    </row>
    <row r="111" spans="2:2" ht="15" thickBot="1">
      <c r="B111" s="117">
        <v>6014</v>
      </c>
    </row>
    <row r="112" spans="2:2" ht="15" thickBot="1">
      <c r="B112" s="118">
        <v>6015</v>
      </c>
    </row>
    <row r="113" spans="2:2" ht="15" thickBot="1">
      <c r="B113" s="119">
        <v>6016</v>
      </c>
    </row>
    <row r="114" spans="2:2" ht="15" thickBot="1">
      <c r="B114" s="120">
        <v>6017</v>
      </c>
    </row>
    <row r="115" spans="2:2" ht="15" thickBot="1">
      <c r="B115" s="121">
        <v>6018</v>
      </c>
    </row>
    <row r="116" spans="2:2" ht="15" thickBot="1">
      <c r="B116" s="122">
        <v>6019</v>
      </c>
    </row>
    <row r="117" spans="2:2" ht="15" thickBot="1">
      <c r="B117" s="123">
        <v>6020</v>
      </c>
    </row>
    <row r="118" spans="2:2" ht="15" thickBot="1">
      <c r="B118" s="124">
        <v>6021</v>
      </c>
    </row>
    <row r="119" spans="2:2" ht="15" thickBot="1">
      <c r="B119" s="125">
        <v>6022</v>
      </c>
    </row>
    <row r="120" spans="2:2" ht="15" thickBot="1">
      <c r="B120" s="126">
        <v>6024</v>
      </c>
    </row>
    <row r="121" spans="2:2" ht="15" thickBot="1">
      <c r="B121" s="127">
        <v>6025</v>
      </c>
    </row>
    <row r="122" spans="2:2" ht="15" thickBot="1">
      <c r="B122" s="128">
        <v>6026</v>
      </c>
    </row>
    <row r="123" spans="2:2" ht="15" thickBot="1">
      <c r="B123" s="129">
        <v>6027</v>
      </c>
    </row>
    <row r="124" spans="2:2" ht="15" thickBot="1">
      <c r="B124" s="130">
        <v>6028</v>
      </c>
    </row>
    <row r="125" spans="2:2" ht="15" thickBot="1">
      <c r="B125" s="131">
        <v>6029</v>
      </c>
    </row>
    <row r="126" spans="2:2" ht="15" thickBot="1">
      <c r="B126" s="132">
        <v>6032</v>
      </c>
    </row>
    <row r="127" spans="2:2" ht="15" thickBot="1">
      <c r="B127" s="133">
        <v>6033</v>
      </c>
    </row>
    <row r="128" spans="2:2" ht="15" thickBot="1">
      <c r="B128" s="134">
        <v>6034</v>
      </c>
    </row>
    <row r="129" spans="2:2" ht="15" thickBot="1">
      <c r="B129" s="135">
        <v>7000</v>
      </c>
    </row>
    <row r="130" spans="2:2" ht="15" thickBot="1">
      <c r="B130" s="136">
        <v>7001</v>
      </c>
    </row>
    <row r="131" spans="2:2" ht="15" thickBot="1">
      <c r="B131" s="137">
        <v>7002</v>
      </c>
    </row>
    <row r="132" spans="2:2" ht="15" thickBot="1">
      <c r="B132" s="138">
        <v>7003</v>
      </c>
    </row>
    <row r="133" spans="2:2" ht="15" thickBot="1">
      <c r="B133" s="139">
        <v>7004</v>
      </c>
    </row>
    <row r="134" spans="2:2" ht="15" thickBot="1">
      <c r="B134" s="140">
        <v>7005</v>
      </c>
    </row>
    <row r="135" spans="2:2" ht="15" thickBot="1">
      <c r="B135" s="141">
        <v>7006</v>
      </c>
    </row>
    <row r="136" spans="2:2" ht="15" thickBot="1">
      <c r="B136" s="142">
        <v>7008</v>
      </c>
    </row>
    <row r="137" spans="2:2" ht="15" thickBot="1">
      <c r="B137" s="143">
        <v>7009</v>
      </c>
    </row>
    <row r="138" spans="2:2" ht="15" thickBot="1">
      <c r="B138" s="144">
        <v>7010</v>
      </c>
    </row>
    <row r="139" spans="2:2" ht="15" thickBot="1">
      <c r="B139" s="145">
        <v>7011</v>
      </c>
    </row>
    <row r="140" spans="2:2" ht="15" thickBot="1">
      <c r="B140" s="146">
        <v>7012</v>
      </c>
    </row>
    <row r="141" spans="2:2" ht="15" thickBot="1">
      <c r="B141" s="147">
        <v>7013</v>
      </c>
    </row>
    <row r="142" spans="2:2" ht="15" thickBot="1">
      <c r="B142" s="148">
        <v>7015</v>
      </c>
    </row>
    <row r="143" spans="2:2" ht="15" thickBot="1">
      <c r="B143" s="149">
        <v>7016</v>
      </c>
    </row>
    <row r="144" spans="2:2" ht="15" thickBot="1">
      <c r="B144" s="150">
        <v>7021</v>
      </c>
    </row>
    <row r="145" spans="2:2" ht="15" thickBot="1">
      <c r="B145" s="151">
        <v>7022</v>
      </c>
    </row>
    <row r="146" spans="2:2" ht="15" thickBot="1">
      <c r="B146" s="152">
        <v>7023</v>
      </c>
    </row>
    <row r="147" spans="2:2" ht="15" thickBot="1">
      <c r="B147" s="153">
        <v>7024</v>
      </c>
    </row>
    <row r="148" spans="2:2" ht="15" thickBot="1">
      <c r="B148" s="154">
        <v>7026</v>
      </c>
    </row>
    <row r="149" spans="2:2" ht="15" thickBot="1">
      <c r="B149" s="155">
        <v>7030</v>
      </c>
    </row>
    <row r="150" spans="2:2" ht="15" thickBot="1">
      <c r="B150" s="156">
        <v>7031</v>
      </c>
    </row>
    <row r="151" spans="2:2" ht="15" thickBot="1">
      <c r="B151" s="157">
        <v>7032</v>
      </c>
    </row>
    <row r="152" spans="2:2" ht="15" thickBot="1">
      <c r="B152" s="158">
        <v>7033</v>
      </c>
    </row>
    <row r="153" spans="2:2" ht="15" thickBot="1">
      <c r="B153" s="159">
        <v>7034</v>
      </c>
    </row>
    <row r="154" spans="2:2" ht="15" thickBot="1">
      <c r="B154" s="160">
        <v>7035</v>
      </c>
    </row>
    <row r="155" spans="2:2" ht="15" thickBot="1">
      <c r="B155" s="161">
        <v>7036</v>
      </c>
    </row>
    <row r="156" spans="2:2" ht="15" thickBot="1">
      <c r="B156" s="162">
        <v>7037</v>
      </c>
    </row>
    <row r="157" spans="2:2" ht="15" thickBot="1">
      <c r="B157" s="163">
        <v>7038</v>
      </c>
    </row>
    <row r="158" spans="2:2" ht="15" thickBot="1">
      <c r="B158" s="164">
        <v>7039</v>
      </c>
    </row>
    <row r="159" spans="2:2" ht="15" thickBot="1">
      <c r="B159" s="165">
        <v>7040</v>
      </c>
    </row>
    <row r="160" spans="2:2" ht="15" thickBot="1">
      <c r="B160" s="166">
        <v>7042</v>
      </c>
    </row>
    <row r="161" spans="2:2" ht="15" thickBot="1">
      <c r="B161" s="167">
        <v>7043</v>
      </c>
    </row>
    <row r="162" spans="2:2" ht="15" thickBot="1">
      <c r="B162" s="168">
        <v>7044</v>
      </c>
    </row>
    <row r="163" spans="2:2" ht="15" thickBot="1">
      <c r="B163" s="169">
        <v>7045</v>
      </c>
    </row>
    <row r="164" spans="2:2" ht="15" thickBot="1">
      <c r="B164" s="170">
        <v>7046</v>
      </c>
    </row>
    <row r="165" spans="2:2" ht="15" thickBot="1">
      <c r="B165" s="171">
        <v>7047</v>
      </c>
    </row>
    <row r="166" spans="2:2" ht="15" thickBot="1">
      <c r="B166" s="172">
        <v>8000</v>
      </c>
    </row>
    <row r="167" spans="2:2" ht="15" thickBot="1">
      <c r="B167" s="173">
        <v>8001</v>
      </c>
    </row>
    <row r="168" spans="2:2" ht="15" thickBot="1">
      <c r="B168" s="174">
        <v>8002</v>
      </c>
    </row>
    <row r="169" spans="2:2" ht="15" thickBot="1">
      <c r="B169" s="175">
        <v>8003</v>
      </c>
    </row>
    <row r="170" spans="2:2" ht="15" thickBot="1">
      <c r="B170" s="176">
        <v>8004</v>
      </c>
    </row>
    <row r="171" spans="2:2" ht="15" thickBot="1">
      <c r="B171" s="177">
        <v>8007</v>
      </c>
    </row>
    <row r="172" spans="2:2" ht="15" thickBot="1">
      <c r="B172" s="178">
        <v>8008</v>
      </c>
    </row>
    <row r="173" spans="2:2" ht="15" thickBot="1">
      <c r="B173" s="179">
        <v>8011</v>
      </c>
    </row>
    <row r="174" spans="2:2" ht="15" thickBot="1">
      <c r="B174" s="180">
        <v>8012</v>
      </c>
    </row>
    <row r="175" spans="2:2" ht="15" thickBot="1">
      <c r="B175" s="181">
        <v>8014</v>
      </c>
    </row>
    <row r="176" spans="2:2" ht="15" thickBot="1">
      <c r="B176" s="182">
        <v>8015</v>
      </c>
    </row>
    <row r="177" spans="2:2" ht="15" thickBot="1">
      <c r="B177" s="183">
        <v>8016</v>
      </c>
    </row>
    <row r="178" spans="2:2" ht="15" thickBot="1">
      <c r="B178" s="184">
        <v>8017</v>
      </c>
    </row>
    <row r="179" spans="2:2" ht="15" thickBot="1">
      <c r="B179" s="185">
        <v>8019</v>
      </c>
    </row>
    <row r="180" spans="2:2" ht="15" thickBot="1">
      <c r="B180" s="186">
        <v>8022</v>
      </c>
    </row>
    <row r="181" spans="2:2" ht="15" thickBot="1">
      <c r="B181" s="187">
        <v>8023</v>
      </c>
    </row>
    <row r="182" spans="2:2" ht="15" thickBot="1">
      <c r="B182" s="188">
        <v>8025</v>
      </c>
    </row>
    <row r="183" spans="2:2" ht="15" thickBot="1">
      <c r="B183" s="189">
        <v>8025</v>
      </c>
    </row>
    <row r="184" spans="2:2" ht="15" thickBot="1">
      <c r="B184" s="190">
        <v>8028</v>
      </c>
    </row>
    <row r="185" spans="2:2" ht="15" thickBot="1">
      <c r="B185" s="191">
        <v>9001</v>
      </c>
    </row>
    <row r="186" spans="2:2" ht="15" thickBot="1">
      <c r="B186" s="192">
        <v>9002</v>
      </c>
    </row>
    <row r="187" spans="2:2" ht="15" thickBot="1">
      <c r="B187" s="193">
        <v>9003</v>
      </c>
    </row>
    <row r="188" spans="2:2" ht="15" thickBot="1">
      <c r="B188" s="194">
        <v>9004</v>
      </c>
    </row>
    <row r="189" spans="2:2" ht="15" thickBot="1">
      <c r="B189" s="195">
        <v>9005</v>
      </c>
    </row>
    <row r="190" spans="2:2" ht="15" thickBot="1">
      <c r="B190" s="196">
        <v>9006</v>
      </c>
    </row>
    <row r="191" spans="2:2" ht="15" thickBot="1">
      <c r="B191" s="197">
        <v>9007</v>
      </c>
    </row>
    <row r="192" spans="2:2" ht="15" thickBot="1">
      <c r="B192" s="198">
        <v>9010</v>
      </c>
    </row>
    <row r="193" spans="2:2" ht="15" thickBot="1">
      <c r="B193" s="199">
        <v>9011</v>
      </c>
    </row>
    <row r="194" spans="2:2" ht="15" thickBot="1">
      <c r="B194" s="200">
        <v>9016</v>
      </c>
    </row>
    <row r="195" spans="2:2" ht="15" thickBot="1">
      <c r="B195" s="201">
        <v>9017</v>
      </c>
    </row>
    <row r="196" spans="2:2" ht="15" thickBot="1">
      <c r="B196" s="202">
        <v>9018</v>
      </c>
    </row>
  </sheetData>
  <hyperlinks>
    <hyperlink ref="B196" r:id="rId1" display="javascript:colorchange('DBE3DE') ; javascript:colornaam('9018'); javascript:colorkleur('Papyruswit'); javascript:colorrgb('219-227-222')" xr:uid="{00000000-0004-0000-0600-000000000000}"/>
    <hyperlink ref="B195" r:id="rId2" display="javascript:colorchange('14171C') ; javascript:colornaam('9017'); javascript:colorkleur('Verkeerszwart'); javascript:colorrgb('020-023-028')" xr:uid="{00000000-0004-0000-0600-000001000000}"/>
    <hyperlink ref="B194" r:id="rId3" display="javascript:colorchange('FCFFFF') ; javascript:colornaam('9016'); javascript:colorkleur('Verkeerswit'); javascript:colorrgb('252-255-255')" xr:uid="{00000000-0004-0000-0600-000002000000}"/>
    <hyperlink ref="B193" r:id="rId4" display="javascript:colorchange('0D121A') ; javascript:colornaam('9011'); javascript:colorkleur('Grafietzwart'); javascript:colorrgb('013-018-026')" xr:uid="{00000000-0004-0000-0600-000003000000}"/>
    <hyperlink ref="B192" r:id="rId5" display="javascript:colorchange('FAFFFF') ; javascript:colornaam('9010'); javascript:colorkleur('Helderwit'); javascript:colorrgb('250-255-255')" xr:uid="{00000000-0004-0000-0600-000004000000}"/>
    <hyperlink ref="B191" r:id="rId6" display="javascript:colorchange('7D7A78') ; javascript:colornaam('9007'); javascript:colorkleur('Grijsaluminium'); javascript:colorrgb('125-122-120')" xr:uid="{00000000-0004-0000-0600-000005000000}"/>
    <hyperlink ref="B190" r:id="rId7" display="javascript:colorchange('A6ABB5') ; javascript:colornaam('9006'); javascript:colorkleur('Witaluminium'); javascript:colorrgb('166-171-181')" xr:uid="{00000000-0004-0000-0600-000006000000}"/>
    <hyperlink ref="B189" r:id="rId8" display="javascript:colorchange('03050A') ; javascript:colornaam('9005'); javascript:colorkleur('Diepzwart'); javascript:colorrgb('003-005-010')" xr:uid="{00000000-0004-0000-0600-000007000000}"/>
    <hyperlink ref="B188" r:id="rId9" display="javascript:colorchange('1C1C21') ; javascript:colornaam('9004'); javascript:colorkleur('Signaalzwart'); javascript:colorrgb('028-028-033')" xr:uid="{00000000-0004-0000-0600-000008000000}"/>
    <hyperlink ref="B187" r:id="rId10" display="javascript:colorchange('FFFFFF') ; javascript:colornaam('9003'); javascript:colorkleur('Signaalwit'); javascript:colorrgb('255-255-255')" xr:uid="{00000000-0004-0000-0600-000009000000}"/>
    <hyperlink ref="B186" r:id="rId11" display="javascript:colorchange('F0EDE6'); javascript:colornaam('9002'); javascript:colorkleur('Grijswit'); javascript:colorrgb('240-237-230')" xr:uid="{00000000-0004-0000-0600-00000A000000}"/>
    <hyperlink ref="B185" r:id="rId12" display="javascript:colorchange('FFFCF0'); javascript:colornaam('9001'); javascript:colorkleur('Crèmewit'); javascript:colorrgb('255-252-240')" xr:uid="{00000000-0004-0000-0600-00000B000000}"/>
    <hyperlink ref="B184" r:id="rId13" display="javascript:colorchange('402E21') ; javascript:colornaam('8028'); javascript:colorkleur('Terrabruin'); javascript:colorrgb('064-046-033')" xr:uid="{00000000-0004-0000-0600-00000C000000}"/>
    <hyperlink ref="B183" r:id="rId14" display="javascript:colorchange('664A3D') ; javascript:colornaam('8025'); javascript:colorkleur('Bleekbruin'); javascript:colorrgb('102-074-061')" xr:uid="{00000000-0004-0000-0600-00000D000000}"/>
    <hyperlink ref="B182" r:id="rId15" display="javascript:colorchange('6E4030') ; javascript:colornaam('8025'); javascript:colorkleur('Bleekbruin'); javascript:colorrgb('102-074-061')" xr:uid="{00000000-0004-0000-0600-00000E000000}"/>
    <hyperlink ref="B181" r:id="rId16" display="javascript:colorchange('9C4529') ; javascript:colornaam('8023'); javascript:colorkleur('Oranjebruin'); javascript:colorrgb('156-069-041')" xr:uid="{00000000-0004-0000-0600-00000F000000}"/>
    <hyperlink ref="B180" r:id="rId17" display="javascript:colorchange('0D080D') ; javascript:colornaam('8022'); javascript:colorkleur('Zwartbruin'); javascript:colorrgb('013-008-013')" xr:uid="{00000000-0004-0000-0600-000010000000}"/>
    <hyperlink ref="B179" r:id="rId18" display="javascript:colorchange('2B2629') ; javascript:colornaam('8019'); javascript:colorkleur('Grijsbruin'); javascript:colorrgb('043-038-041')" xr:uid="{00000000-0004-0000-0600-000011000000}"/>
    <hyperlink ref="B178" r:id="rId19" display="javascript:colorchange('2E1C1C') ; javascript:colornaam('8017'); javascript:colorkleur('Chocoladebruin'); javascript:colorrgb('046-028-028')" xr:uid="{00000000-0004-0000-0600-000012000000}"/>
    <hyperlink ref="B177" r:id="rId20" display="javascript:colorchange('3D1F1C') ; javascript:colornaam('8016'); javascript:colorkleur('Mahoniebruin'); javascript:colorrgb('061-031-028')" xr:uid="{00000000-0004-0000-0600-000013000000}"/>
    <hyperlink ref="B176" r:id="rId21" display="javascript:colorchange('4D1F1C') ; javascript:colornaam('8015'); javascript:colorkleur('Kastanjebruin'); javascript:colorrgb('077-031-028')" xr:uid="{00000000-0004-0000-0600-000014000000}"/>
    <hyperlink ref="B175" r:id="rId22" display="javascript:colorchange('38261C') ; javascript:colornaam('8014'); javascript:colorkleur('Sepiabruin'); javascript:colorrgb('056-038-028')" xr:uid="{00000000-0004-0000-0600-000015000000}"/>
    <hyperlink ref="B174" r:id="rId23" display="javascript:colorchange('541F1F') ; javascript:colornaam('8012'); javascript:colorkleur('Roodbruin'); javascript:colorrgb('084-031-031')" xr:uid="{00000000-0004-0000-0600-000016000000}"/>
    <hyperlink ref="B173" r:id="rId24" display="javascript:colorchange('47261C') ; javascript:colornaam('8011'); javascript:colorkleur('Notenbruin'); javascript:colorrgb('071-038-028')" xr:uid="{00000000-0004-0000-0600-000017000000}"/>
    <hyperlink ref="B172" r:id="rId25" display="javascript:colorchange('633D24') ; javascript:colornaam('8008'); javascript:colorkleur('Olijfbruin'); javascript:colorrgb('099-061-036')" xr:uid="{00000000-0004-0000-0600-000018000000}"/>
    <hyperlink ref="B171" r:id="rId26" display="javascript:colorchange('5E331F') ; javascript:colornaam('8007'); javascript:colorkleur('Reebruin'); javascript:colorrgb('094-051-031')" xr:uid="{00000000-0004-0000-0600-000019000000}"/>
    <hyperlink ref="B170" r:id="rId27" display="javascript:colorchange('85382B') ; javascript:colornaam('8004'); javascript:colorkleur('Koperbruin'); javascript:colorrgb('133-056-043')" xr:uid="{00000000-0004-0000-0600-00001A000000}"/>
    <hyperlink ref="B169" r:id="rId28" display="javascript:colorchange('733B24') ; javascript:colornaam('8003'); javascript:colorkleur('Leembruin'); javascript:colorrgb('115-059-036')" xr:uid="{00000000-0004-0000-0600-00001B000000}"/>
    <hyperlink ref="B168" r:id="rId29" display="javascript:colorchange('6E3B30') ; javascript:colornaam('8002'); javascript:colorkleur('Signaalbruin'); javascript:colorrgb('110-059-048')" xr:uid="{00000000-0004-0000-0600-00001C000000}"/>
    <hyperlink ref="B167" r:id="rId30" display="javascript:colorchange('91522E') ; javascript:colornaam('8001'); javascript:colorkleur('Okerbruin'); javascript:colorrgb('145-082-046')" xr:uid="{00000000-0004-0000-0600-00001D000000}"/>
    <hyperlink ref="B166" r:id="rId31" display="javascript:colorchange('7D5C38'); javascript:colornaam('8000'); javascript:colorkleur('Groenbruin'); javascript:colorrgb('125-092-056')" xr:uid="{00000000-0004-0000-0600-00001E000000}"/>
    <hyperlink ref="B165" r:id="rId32" display="javascript:colorchange('D9D6DB') ; javascript:colornaam('7047'); javascript:colorkleur('Telegrijs 4'); javascript:colorrgb('217-214-219')" xr:uid="{00000000-0004-0000-0600-00001F000000}"/>
    <hyperlink ref="B164" r:id="rId33" display="javascript:colorchange('78828C') ; javascript:colornaam('7046'); javascript:colorkleur('Telegrijs 2'); javascript:colorrgb('120-130-140')" xr:uid="{00000000-0004-0000-0600-000020000000}"/>
    <hyperlink ref="B163" r:id="rId34" display="javascript:colorchange('8F949E') ; javascript:colornaam('7045'); javascript:colorkleur('Telegrijs 1'); javascript:colorrgb('143-148-158')" xr:uid="{00000000-0004-0000-0600-000021000000}"/>
    <hyperlink ref="B162" r:id="rId35" display="javascript:colorchange('C2BFB8') ; javascript:colornaam('7044'); javascript:colorkleur('Zijdegrijs'); javascript:colorrgb('194-191-184')" xr:uid="{00000000-0004-0000-0600-000022000000}"/>
    <hyperlink ref="B161" r:id="rId36" display="javascript:colorchange('404545') ; javascript:colornaam('7043'); javascript:colorkleur('Verkeersgrijs B'); javascript:colorrgb('064-069-069')" xr:uid="{00000000-0004-0000-0600-000023000000}"/>
    <hyperlink ref="B160" r:id="rId37" display="javascript:colorchange('8F9699') ; javascript:colornaam('7042'); javascript:colorkleur('Verkeersgrijs A'); javascript:colorrgb('143-150-153')" xr:uid="{00000000-0004-0000-0600-000024000000}"/>
    <hyperlink ref="B159" r:id="rId38" display="javascript:colorchange('9EA3B0') ; javascript:colornaam('7040'); javascript:colorkleur('Venstergrijs'); javascript:colorrgb('158-163-176')" xr:uid="{00000000-0004-0000-0600-000025000000}"/>
    <hyperlink ref="B158" r:id="rId39" display="javascript:colorchange('615E59') ; javascript:colornaam('7039'); javascript:colorkleur('Kwartsgrijs'); javascript:colorrgb('097-094-089')" xr:uid="{00000000-0004-0000-0600-000026000000}"/>
    <hyperlink ref="B157" r:id="rId40" display="javascript:colorchange('BABDBA') ; javascript:colornaam('7038'); javascript:colorkleur('Agaatgrijs'); javascript:colorrgb('186-189-186')" xr:uid="{00000000-0004-0000-0600-000027000000}"/>
    <hyperlink ref="B156" r:id="rId41" display="javascript:colorchange('7A7D80') ; javascript:colornaam('7037'); javascript:colorkleur('Stofgrijs'); javascript:colorrgb('122-125-128')" xr:uid="{00000000-0004-0000-0600-000028000000}"/>
    <hyperlink ref="B155" r:id="rId42" display="javascript:colorchange('9E969C') ; javascript:colornaam('7036'); javascript:colorkleur('Platinagrijs'); javascript:colorrgb('158-150-156')" xr:uid="{00000000-0004-0000-0600-000029000000}"/>
    <hyperlink ref="B154" r:id="rId43" display="javascript:colorchange('D4D9DB') ; javascript:colornaam('7035'); javascript:colorkleur('Lichtgrijs'); javascript:colorrgb('212-217-219')" xr:uid="{00000000-0004-0000-0600-00002A000000}"/>
    <hyperlink ref="B153" r:id="rId44" display="javascript:colorchange('8F8770') ; javascript:colornaam('7034'); javascript:colorkleur('Geelgrijs'); javascript:colorrgb('143-135-112')" xr:uid="{00000000-0004-0000-0600-00002B000000}"/>
    <hyperlink ref="B152" r:id="rId45" display="javascript:colorchange('7A8275') ; javascript:colornaam('7033'); javascript:colorkleur('Cementgrijs'); javascript:colorrgb('122-130-117')" xr:uid="{00000000-0004-0000-0600-00002C000000}"/>
    <hyperlink ref="B151" r:id="rId46" display="javascript:colorchange('BDBAAB') ; javascript:colornaam('7032'); javascript:colorkleur('Kiezelgrijs'); javascript:colorrgb('189-186-171')" xr:uid="{00000000-0004-0000-0600-00002D000000}"/>
    <hyperlink ref="B150" r:id="rId47" display="javascript:colorchange('4D5C6B') ; javascript:colornaam('7031'); javascript:colorkleur('Blauwgrijs'); javascript:colorrgb('077-092-107')" xr:uid="{00000000-0004-0000-0600-00002E000000}"/>
    <hyperlink ref="B149" r:id="rId48" display="javascript:colorchange('918F87') ; javascript:colornaam('7030'); javascript:colorkleur('Steengrijs'); javascript:colorrgb('145-143-135')" xr:uid="{00000000-0004-0000-0600-00002F000000}"/>
    <hyperlink ref="B148" r:id="rId49" display="javascript:colorchange('263338') ; javascript:colornaam('7026'); javascript:colorkleur('Granietgrijs'); javascript:colorrgb('038-051-056')" xr:uid="{00000000-0004-0000-0600-000030000000}"/>
    <hyperlink ref="B147" r:id="rId50" display="javascript:colorchange('303845') ; javascript:colornaam('7024'); javascript:colorkleur('Grafietgrijs'); javascript:colorrgb('048-056-069')" xr:uid="{00000000-0004-0000-0600-000031000000}"/>
    <hyperlink ref="B146" r:id="rId51" display="javascript:colorchange('7A7D75') ; javascript:colornaam('7023'); javascript:colorkleur('Betongrijs'); javascript:colorrgb('122-125-117')" xr:uid="{00000000-0004-0000-0600-000032000000}"/>
    <hyperlink ref="B145" r:id="rId52" display="javascript:colorchange('3D3D3B') ; javascript:colornaam('7022'); javascript:colorkleur('Ombergrijs'); javascript:colorrgb('061-061-059')" xr:uid="{00000000-0004-0000-0600-000033000000}"/>
    <hyperlink ref="B144" r:id="rId53" display="javascript:colorchange('1A2129') ; javascript:colornaam('7021'); javascript:colorkleur('Zwartgrijs'); javascript:colorrgb('026-033-041')" xr:uid="{00000000-0004-0000-0600-000034000000}"/>
    <hyperlink ref="B143" r:id="rId54" display="javascript:colorchange('262E38') ; javascript:colornaam('7016'); javascript:colorkleur('Antracietgrijs'); javascript:colorrgb('038-046-056')" xr:uid="{00000000-0004-0000-0600-000035000000}"/>
    <hyperlink ref="B142" r:id="rId55" display="javascript:colorchange('3D4252') ; javascript:colornaam('7015'); javascript:colorkleur('Leisteengrijs'); javascript:colorrgb('061-066-082')" xr:uid="{00000000-0004-0000-0600-000036000000}"/>
    <hyperlink ref="B141" r:id="rId56" display="javascript:colorchange('474238') ; javascript:colornaam('7013'); javascript:colorkleur('Bruingrijs'); javascript:colorrgb('071-066-056')" xr:uid="{00000000-0004-0000-0600-000037000000}"/>
    <hyperlink ref="B140" r:id="rId57" display="javascript:colorchange('4A5459') ; javascript:colornaam('7012'); javascript:colorkleur('Basaltgrijs'); javascript:colorrgb('074-084-089')" xr:uid="{00000000-0004-0000-0600-000038000000}"/>
    <hyperlink ref="B139" r:id="rId58" display="javascript:colorchange('404A54') ; javascript:colornaam('7011'); javascript:colorkleur('Staalgrijs'); javascript:colorrgb('064-074-084')" xr:uid="{00000000-0004-0000-0600-000039000000}"/>
    <hyperlink ref="B138" r:id="rId59" display="javascript:colorchange('4A4F4A') ; javascript:colornaam('7010'); javascript:colorkleur('Tentengrijs'); javascript:colorrgb('074-079-074')" xr:uid="{00000000-0004-0000-0600-00003A000000}"/>
    <hyperlink ref="B137" r:id="rId60" display="javascript:colorchange('4D524A') ; javascript:colornaam('7009'); javascript:colorkleur('Groengrijs'); javascript:colorrgb('077-082-074')" xr:uid="{00000000-0004-0000-0600-00003B000000}"/>
    <hyperlink ref="B136" r:id="rId61" display="javascript:colorchange('695438') ; javascript:colornaam('7008'); javascript:colorkleur('Kakigrijs'); javascript:colorrgb('105-084-056')" xr:uid="{00000000-0004-0000-0600-00003C000000}"/>
    <hyperlink ref="B135" r:id="rId62" display="javascript:colorchange('6B6157') ; javascript:colornaam('7006'); javascript:colorkleur('Beigegrijs'); javascript:colorrgb('107-097-087')" xr:uid="{00000000-0004-0000-0600-00003D000000}"/>
    <hyperlink ref="B134" r:id="rId63" display="javascript:colorchange('616969') ; javascript:colornaam('7005'); javascript:colorkleur('Muisgrijs'); javascript:colorrgb('097-105-105')" xr:uid="{00000000-0004-0000-0600-00003E000000}"/>
    <hyperlink ref="B133" r:id="rId64" display="javascript:colorchange('9C9CA6') ; javascript:colornaam('7004'); javascript:colorkleur('Signaalgrijs'); javascript:colorrgb('156-156-166')" xr:uid="{00000000-0004-0000-0600-00003F000000}"/>
    <hyperlink ref="B132" r:id="rId65" display="javascript:colorchange('707061') ; javascript:colornaam('7003'); javascript:colorkleur('Mosgrijs'); javascript:colorrgb('112-112-097')" xr:uid="{00000000-0004-0000-0600-000040000000}"/>
    <hyperlink ref="B131" r:id="rId66" display="javascript:colorchange('7A7561') ; javascript:colornaam('7002'); javascript:colorkleur('Olijfgrijs'); javascript:colorrgb('122-117-097')" xr:uid="{00000000-0004-0000-0600-000041000000}"/>
    <hyperlink ref="B130" r:id="rId67" display="javascript:colorchange('8794A6') ; javascript:colornaam('7001'); javascript:colorkleur('Zilvergrijs'); javascript:colorrgb('135-148-166')" xr:uid="{00000000-0004-0000-0600-000042000000}"/>
    <hyperlink ref="B129" r:id="rId68" display="javascript:colorchange('738591'); javascript:colornaam('7000'); javascript:colorkleur('Eekhoorngrijs'); javascript:colorrgb('115-133-148')" xr:uid="{00000000-0004-0000-0600-000043000000}"/>
    <hyperlink ref="B128" r:id="rId69" display="javascript:colorchange('7DBDB5') ; javascript:colornaam('6034'); javascript:colorkleur('Pastelturkoois'); javascript:colorrgb('125-189-181')" xr:uid="{00000000-0004-0000-0600-000044000000}"/>
    <hyperlink ref="B127" r:id="rId70" display="javascript:colorchange('428C78') ; javascript:colornaam('6033'); javascript:colorkleur('Mintturkoois'); javascript:colorrgb('066-140-120')" xr:uid="{00000000-0004-0000-0600-000045000000}"/>
    <hyperlink ref="B126" r:id="rId71" display="javascript:colorchange('298A40') ; javascript:colornaam('6032'); javascript:colorkleur('Signaalgroen'); javascript:colorrgb('041-138-064')" xr:uid="{00000000-0004-0000-0600-000046000000}"/>
    <hyperlink ref="B125" r:id="rId72" display="javascript:colorchange('127826') ; javascript:colornaam('6029'); javascript:colorkleur('Mintgroen'); javascript:colorrgb('018-120-038')" xr:uid="{00000000-0004-0000-0600-000047000000}"/>
    <hyperlink ref="B124" r:id="rId73" display="javascript:colorchange('264A33') ; javascript:colornaam('6028'); javascript:colorkleur('Dennengroen'); javascript:colorrgb('038-074-051')" xr:uid="{00000000-0004-0000-0600-000048000000}"/>
    <hyperlink ref="B123" r:id="rId74" display="javascript:colorchange('7DCCBD') ; javascript:colornaam('6027'); javascript:colorkleur('Lichtgroen'); javascript:colorrgb('125-204-189')" xr:uid="{00000000-0004-0000-0600-000049000000}"/>
    <hyperlink ref="B122" r:id="rId75" display="javascript:colorchange('0A5C33') ; javascript:colornaam('6026'); javascript:colorkleur('Opaalgroen'); javascript:colorrgb('010-092-051')" xr:uid="{00000000-0004-0000-0600-00004A000000}"/>
    <hyperlink ref="B121" r:id="rId76" display="javascript:colorchange('4A6E33') ; javascript:colornaam('6025'); javascript:colorkleur('Varengroen'); javascript:colorrgb('074-110-051')" xr:uid="{00000000-0004-0000-0600-00004B000000}"/>
    <hyperlink ref="B120" r:id="rId77" display="javascript:colorchange('249140') ; javascript:colornaam('6024'); javascript:colorkleur('Verkeersgroen'); javascript:colorrgb('036-145-064')" xr:uid="{00000000-0004-0000-0600-00004C000000}"/>
    <hyperlink ref="B119" r:id="rId78" display="javascript:colorchange('2B261C') ; javascript:colornaam('6022'); javascript:colorkleur('Olijfbruin'); javascript:colorrgb('043-038-028')" xr:uid="{00000000-0004-0000-0600-00004D000000}"/>
    <hyperlink ref="B118" r:id="rId79" display="javascript:colorchange('85A67A') ; javascript:colornaam('6021'); javascript:colorkleur('Bleekgroen'); javascript:colorrgb('133-166-122')" xr:uid="{00000000-0004-0000-0600-00004E000000}"/>
    <hyperlink ref="B117" r:id="rId80" display="javascript:colorchange('263829') ; javascript:colornaam('6020'); javascript:colorkleur('Chroomoxydegroen'); javascript:colorrgb('038-056-041')" xr:uid="{00000000-0004-0000-0600-00004F000000}"/>
    <hyperlink ref="B116" r:id="rId81" display="javascript:colorchange('BFE3BA') ; javascript:colornaam('6019'); javascript:colorkleur('Witgroen'); javascript:colorrgb('191-227-186')" xr:uid="{00000000-0004-0000-0600-000050000000}"/>
    <hyperlink ref="B115" r:id="rId82" display="javascript:colorchange('4FA833') ; javascript:colornaam('6018'); javascript:colorkleur('Geelgroen'); javascript:colorrgb('079-168-051')" xr:uid="{00000000-0004-0000-0600-000051000000}"/>
    <hyperlink ref="B114" r:id="rId83" display="javascript:colorchange('408236') ; javascript:colornaam('6017'); javascript:colorkleur('Lentegroen'); javascript:colorrgb('064-130-054')" xr:uid="{00000000-0004-0000-0600-000052000000}"/>
    <hyperlink ref="B113" r:id="rId84" display="javascript:colorchange('0F7033') ; javascript:colornaam('6016'); javascript:colorkleur('Turkooisgroen'); javascript:colorrgb('015-112-051')" xr:uid="{00000000-0004-0000-0600-000053000000}"/>
    <hyperlink ref="B112" r:id="rId85" display="javascript:colorchange('292B26') ; javascript:colornaam('6015'); javascript:colorkleur('Olijfzwart'); javascript:colorrgb('041-043-038')" xr:uid="{00000000-0004-0000-0600-000054000000}"/>
    <hyperlink ref="B111" r:id="rId86" display="javascript:colorchange('333026') ; javascript:colornaam('6014'); javascript:colorkleur('Olijfgeel'); javascript:colorrgb('051-048-038')" xr:uid="{00000000-0004-0000-0600-000055000000}"/>
    <hyperlink ref="B110" r:id="rId87" display="javascript:colorchange('75734F') ; javascript:colornaam('6013'); javascript:colorkleur('Rietgroen'); javascript:colorrgb('117-115-079')" xr:uid="{00000000-0004-0000-0600-000056000000}"/>
    <hyperlink ref="B109" r:id="rId88" display="javascript:colorchange('1F2E2B') ; javascript:colornaam('6012'); javascript:colorkleur('Zwartgroen'); javascript:colorrgb('031-046-043')" xr:uid="{00000000-0004-0000-0600-000057000000}"/>
    <hyperlink ref="B108" r:id="rId89" display="javascript:colorchange('5E7D4F') ; javascript:colornaam('6011'); javascript:colorkleur('Resedagroen'); javascript:colorrgb('094-125-079')" xr:uid="{00000000-0004-0000-0600-000058000000}"/>
    <hyperlink ref="B107" r:id="rId90" display="javascript:colorchange('366926') ; javascript:colornaam('6010'); javascript:colorkleur('Grasgroen'); javascript:colorrgb('054-105-038')" xr:uid="{00000000-0004-0000-0600-000059000000}"/>
    <hyperlink ref="B106" r:id="rId91" display="javascript:colorchange('17291C') ; javascript:colornaam('6009'); javascript:colorkleur('Sparrengroen'); javascript:colorrgb('023-041-028')" xr:uid="{00000000-0004-0000-0600-00005A000000}"/>
    <hyperlink ref="B105" r:id="rId92" display="javascript:colorchange('21211a') ; javascript:colornaam('6008'); javascript:colorkleur('Bruingroen'); javascript:colorrgb('033-033-026')" xr:uid="{00000000-0004-0000-0600-00005B000000}"/>
    <hyperlink ref="B104" r:id="rId93" display="javascript:colorchange('1C2617') ; javascript:colornaam('6007'); javascript:colorkleur('Flessengroen'); javascript:colorrgb('028-038-023')" xr:uid="{00000000-0004-0000-0600-00005C000000}"/>
    <hyperlink ref="B103" r:id="rId94" display="javascript:colorchange('292B24') ; javascript:colornaam('6006'); javascript:colorkleur('Olijfgrijs B'); javascript:colorrgb('041-043-036')" xr:uid="{00000000-0004-0000-0600-00005D000000}"/>
    <hyperlink ref="B102" r:id="rId95" display="javascript:colorchange('0A381F') ; javascript:colornaam('6005'); javascript:colorkleur('Mosgroen'); javascript:colorrgb('010-056-031')" xr:uid="{00000000-0004-0000-0600-00005E000000}"/>
    <hyperlink ref="B101" r:id="rId96" display="javascript:colorchange('0D3B2E') ; javascript:colornaam('6004'); javascript:colorkleur('Blauwgroen'); javascript:colorrgb('013-059-046')" xr:uid="{00000000-0004-0000-0600-00005F000000}"/>
    <hyperlink ref="B100" r:id="rId97" display="javascript:colorchange('3D452E') ; javascript:colornaam('6003'); javascript:colorkleur('Olijfgroen'); javascript:colorrgb('061-069-046')" xr:uid="{00000000-0004-0000-0600-000060000000}"/>
    <hyperlink ref="B99" r:id="rId98" display="javascript:colorchange('265721') ; javascript:colornaam('6002'); javascript:colorkleur('Loofgroen'); javascript:colorrgb('038-087-033')" xr:uid="{00000000-0004-0000-0600-000061000000}"/>
    <hyperlink ref="B98" r:id="rId99" display="javascript:colorchange('266629') ; javascript:colornaam('6001'); javascript:colorkleur('Smaragdgroen'); javascript:colorrgb('038-102-041')" xr:uid="{00000000-0004-0000-0600-000062000000}"/>
    <hyperlink ref="B97" r:id="rId100" display="javascript:colorchange('337854'); javascript:colornaam('6000'); javascript:colorkleur('Patinagroen'); javascript:colorrgb('051-120-084')" xr:uid="{00000000-0004-0000-0600-000063000000}"/>
    <hyperlink ref="B96" r:id="rId101" display="javascript:colorchange('578CB5') ; javascript:colornaam('5024'); javascript:colorkleur('Pastelblauw'); javascript:colorrgb('087-140-181')" xr:uid="{00000000-0004-0000-0600-000064000000}"/>
    <hyperlink ref="B95" r:id="rId102" display="javascript:colorchange('2E528F') ; javascript:colornaam('5023'); javascript:colorkleur('Horizonblauw'); javascript:colorrgb('046-082-143')" xr:uid="{00000000-0004-0000-0600-000065000000}"/>
    <hyperlink ref="B94" r:id="rId103" display="javascript:colorchange('00084F') ; javascript:colornaam('5022'); javascript:colorkleur('Nachtblauw'); javascript:colorrgb('000-008-079')" xr:uid="{00000000-0004-0000-0600-000066000000}"/>
    <hyperlink ref="B93" r:id="rId104" display="javascript:colorchange('1A7A63') ; javascript:colornaam('5021'); javascript:colorkleur('Waterblauw'); javascript:colorrgb('026-122-099')" xr:uid="{00000000-0004-0000-0600-000067000000}"/>
    <hyperlink ref="B92" r:id="rId105" display="javascript:colorchange('053333') ; javascript:colornaam('5020'); javascript:colorkleur('Oceaanblauw'); javascript:colorrgb('005-051-051')" xr:uid="{00000000-0004-0000-0600-000068000000}"/>
    <hyperlink ref="B91" r:id="rId106" display="javascript:colorchange('0A4278') ; javascript:colornaam('5019'); javascript:colorkleur('Capriblauw'); javascript:colorrgb('010-066-120')" xr:uid="{00000000-0004-0000-0600-000069000000}"/>
    <hyperlink ref="B90" r:id="rId107" display="javascript:colorchange('389482') ; javascript:colornaam('5018'); javascript:colorkleur('Turkooisblauw'); javascript:colorrgb('056-148-130')" xr:uid="{00000000-0004-0000-0600-00006A000000}"/>
    <hyperlink ref="B89" r:id="rId108" display="javascript:colorchange('003B80') ; javascript:colornaam('5017'); javascript:colorkleur('Verkeersblauw'); javascript:colorrgb('000-059-128')" xr:uid="{00000000-0004-0000-0600-00006B000000}"/>
    <hyperlink ref="B88" r:id="rId109" display="javascript:colorchange('1761AB') ; javascript:colornaam('5015'); javascript:colorkleur('Hemelsblauw'); javascript:colorrgb('023-097-171')" xr:uid="{00000000-0004-0000-0600-00006C000000}"/>
    <hyperlink ref="B87" r:id="rId110" display="javascript:colorchange('4D6999') ; javascript:colornaam('5014'); javascript:colorkleur('Duifblauw'); javascript:colorrgb('077-105-153')" xr:uid="{00000000-0004-0000-0600-00006D000000}"/>
    <hyperlink ref="B86" r:id="rId111" display="javascript:colorchange('001245') ; javascript:colornaam('5013'); javascript:colorkleur('Kobaltblauw'); javascript:colorrgb('000-018-069')" xr:uid="{00000000-0004-0000-0600-00006E000000}"/>
    <hyperlink ref="B85" r:id="rId112" display="javascript:colorchange('2973B8') ; javascript:colornaam('5012'); javascript:colorkleur('Lichtblauw'); javascript:colorrgb('041-115-184')" xr:uid="{00000000-0004-0000-0600-00006F000000}"/>
    <hyperlink ref="B84" r:id="rId113" display="javascript:colorchange('03142E') ; javascript:colornaam('5011'); javascript:colorkleur('Staalblauw'); javascript:colorrgb('003-020-046')" xr:uid="{00000000-0004-0000-0600-000070000000}"/>
    <hyperlink ref="B83" r:id="rId114" display="javascript:colorchange('002B70') ; javascript:colornaam('5010'); javascript:colorkleur('Gentiaanblauw'); javascript:colorrgb('000-043-112')" xr:uid="{00000000-0004-0000-0600-000071000000}"/>
    <hyperlink ref="B82" r:id="rId115" display="javascript:colorchange('174570') ; javascript:colornaam('5009'); javascript:colorkleur('Azuurblauw'); javascript:colorrgb('023-069-112')" xr:uid="{00000000-0004-0000-0600-000072000000}"/>
    <hyperlink ref="B81" r:id="rId116" display="javascript:colorchange('1A2938') ; javascript:colornaam('5008'); javascript:colorkleur('Grijsblauw'); javascript:colorrgb('026-041-056')" xr:uid="{00000000-0004-0000-0600-000073000000}"/>
    <hyperlink ref="B80" r:id="rId117" display="javascript:colorchange('264F87') ; javascript:colornaam('5007'); javascript:colorkleur('Briljantblauw'); javascript:colorrgb('038-079-135')" xr:uid="{00000000-0004-0000-0600-000074000000}"/>
    <hyperlink ref="B79" r:id="rId118" display="javascript:colorchange('002E7A') ; javascript:colornaam('5005'); javascript:colorkleur('Signaalblauw'); javascript:colorrgb('000-046-122')" xr:uid="{00000000-0004-0000-0600-000075000000}"/>
    <hyperlink ref="B78" r:id="rId119" display="javascript:colorchange('030D1F') ; javascript:colornaam('5004'); javascript:colorkleur('Zwartblauw'); javascript:colorrgb('003-013-031')" xr:uid="{00000000-0004-0000-0600-000076000000}"/>
    <hyperlink ref="B77" r:id="rId120" display="javascript:colorchange('001745') ; javascript:colornaam('5003'); javascript:colorkleur('Saffierblauw'); javascript:colorrgb('000-023-069')" xr:uid="{00000000-0004-0000-0600-000077000000}"/>
    <hyperlink ref="B76" r:id="rId121" display="javascript:colorchange('000F75') ; javascript:colornaam('5002'); javascript:colorkleur('Ultramarijnblauw'); javascript:colorrgb('000-015-117')" xr:uid="{00000000-0004-0000-0600-000078000000}"/>
    <hyperlink ref="B75" r:id="rId122" display="javascript:colorchange('0A3354') ; javascript:colornaam('5001'); javascript:colorkleur('Groenblauw'); javascript:colorrgb('010-051-084')" xr:uid="{00000000-0004-0000-0600-000079000000}"/>
    <hyperlink ref="B74" r:id="rId123" display="javascript:colorchange('17336B'); javascript:colornaam('5000'); javascript:colorkleur('Violetblauw'); javascript:colorrgb('023-051-107')" xr:uid="{00000000-0004-0000-0600-00007A000000}"/>
    <hyperlink ref="B73" r:id="rId124" display="javascript:colorchange('BF1773') ; javascript:colornaam('4010'); javascript:colorkleur('Telemagenta'); javascript:colorrgb('191-023-115')" xr:uid="{00000000-0004-0000-0600-00007B000000}"/>
    <hyperlink ref="B72" r:id="rId125" display="javascript:colorchange('9E7394') ; javascript:colornaam('4009'); javascript:colorkleur('Pastelviolet'); javascript:colorrgb('158-115-148')" xr:uid="{00000000-0004-0000-0600-00007C000000}"/>
    <hyperlink ref="B71" r:id="rId126" display="javascript:colorchange('7D1F7A') ; javascript:colornaam('4008'); javascript:colorkleur('Signaalviolet'); javascript:colorrgb('125-031-122')" xr:uid="{00000000-0004-0000-0600-00007D000000}"/>
    <hyperlink ref="B70" r:id="rId127" display="javascript:colorchange('380A2E') ; javascript:colornaam('4007'); javascript:colorkleur('Purperviolet'); javascript:colorrgb('056-010-046')" xr:uid="{00000000-0004-0000-0600-00007E000000}"/>
    <hyperlink ref="B69" r:id="rId128" display="javascript:colorchange('910F66') ; javascript:colornaam('4006'); javascript:colorkleur('Verkeerspurper'); javascript:colorrgb('145-015-102')" xr:uid="{00000000-0004-0000-0600-00007F000000}"/>
    <hyperlink ref="B68" r:id="rId129" display="javascript:colorchange('633D9C') ; javascript:colornaam('4005'); javascript:colorkleur('Blauwlila'); javascript:colorrgb('099-061-156')" xr:uid="{00000000-0004-0000-0600-000080000000}"/>
    <hyperlink ref="B67" r:id="rId130" display="javascript:colorchange('5C082B') ; javascript:colornaam('4004'); javascript:colorkleur('Bordeauxviolet'); javascript:colorrgb('092-008-043')" xr:uid="{00000000-0004-0000-0600-000081000000}"/>
    <hyperlink ref="B66" r:id="rId131" display="javascript:colorchange('C9388C') ; javascript:colornaam('4003'); javascript:colorkleur('Ericaviolet'); javascript:colorrgb('201-056-140')" xr:uid="{00000000-0004-0000-0600-000082000000}"/>
    <hyperlink ref="B65" r:id="rId132" display="javascript:colorchange('8F2640') ; javascript:colornaam('4002'); javascript:colorkleur('Roodviolet'); javascript:colorrgb('143-038-064')" xr:uid="{00000000-0004-0000-0600-000083000000}"/>
    <hyperlink ref="B64" r:id="rId133" display="javascript:colorchange('824080'); javascript:colornaam('4001'); javascript:colorkleur('Roodlila'); javascript:colorrgb('130-064-128')" xr:uid="{00000000-0004-0000-0600-000084000000}"/>
    <hyperlink ref="B63" r:id="rId134" display="javascript:colorchange('A61C2E') ; javascript:colornaam('3031'); javascript:colorkleur('Oriëntrood'); javascript:colorrgb('166-028-046')" xr:uid="{00000000-0004-0000-0600-000085000000}"/>
    <hyperlink ref="B62" r:id="rId135" display="javascript:colorchange('B51233') ; javascript:colornaam('3027'); javascript:colorkleur('Framboosrood'); javascript:colorrgb('181-018-051')" xr:uid="{00000000-0004-0000-0600-000086000000}"/>
    <hyperlink ref="B61" r:id="rId136" display="javascript:colorchange('FC1414') ; javascript:colornaam('3026'); javascript:colorkleur('Lichthelderrood'); javascript:colorrgb('252-020-020')" xr:uid="{00000000-0004-0000-0600-000087000000}"/>
    <hyperlink ref="B60" r:id="rId137" display="javascript:colorchange('FC0A1C') ; javascript:colornaam('3024'); javascript:colorkleur('Lichtrood'); javascript:colorrgb('252-010-028')" xr:uid="{00000000-0004-0000-0600-000088000000}"/>
    <hyperlink ref="B59" r:id="rId138" display="javascript:colorchange('D9594F') ; javascript:colornaam('3022'); javascript:colorkleur('Zalmrood'); javascript:colorrgb('217-089-079')" xr:uid="{00000000-0004-0000-0600-000089000000}"/>
    <hyperlink ref="B58" r:id="rId139" display="javascript:colorchange('C71712') ; javascript:colornaam('3020'); javascript:colorkleur('Verkeersrood'); javascript:colorrgb('199-023-018')" xr:uid="{00000000-0004-0000-0600-00008A000000}"/>
    <hyperlink ref="B57" r:id="rId140" display="javascript:colorchange('CF2942') ; javascript:colornaam('3018'); javascript:colorkleur('Aardbeirood'); javascript:colorrgb('207-041-066')" xr:uid="{00000000-0004-0000-0600-00008B000000}"/>
    <hyperlink ref="B56" r:id="rId141" display="javascript:colorchange('D13654') ; javascript:colornaam('3017'); javascript:colorkleur('Rose'); javascript:colorrgb('209-054-084')" xr:uid="{00000000-0004-0000-0600-00008C000000}"/>
    <hyperlink ref="B55" r:id="rId142" display="javascript:colorchange('A62426') ; javascript:colornaam('3016'); javascript:colorkleur('Koraalrood'); javascript:colorrgb('166-036-038')" xr:uid="{00000000-0004-0000-0600-00008D000000}"/>
    <hyperlink ref="B54" r:id="rId143" display="javascript:colorchange('E89CB5') ; javascript:colornaam('3015'); javascript:colorkleur('Lichtrose'); javascript:colorrgb('232-156-181')" xr:uid="{00000000-0004-0000-0600-00008E000000}"/>
    <hyperlink ref="B53" r:id="rId144" display="javascript:colorchange('D96675') ; javascript:colornaam('3014'); javascript:colorkleur('Oudrose'); javascript:colorrgb('217-102-117')" xr:uid="{00000000-0004-0000-0600-00008F000000}"/>
    <hyperlink ref="B52" r:id="rId145" display="javascript:colorchange('961F1C') ; javascript:colornaam('3013'); javascript:colorkleur('Tomatenrood'); javascript:colorrgb('150-031-028')" xr:uid="{00000000-0004-0000-0600-000090000000}"/>
    <hyperlink ref="B51" r:id="rId146" display="javascript:colorchange('CC8273') ; javascript:colornaam('3012'); javascript:colorkleur('Beigerood'); javascript:colorrgb('204-130-115')" xr:uid="{00000000-0004-0000-0600-000091000000}"/>
    <hyperlink ref="B50" r:id="rId147" display="javascript:colorchange('781417') ; javascript:colornaam('3011'); javascript:colorkleur('Bruinrood'); javascript:colorrgb('120-020-023')" xr:uid="{00000000-0004-0000-0600-000092000000}"/>
    <hyperlink ref="B49" r:id="rId148" display="javascript:colorchange('5E2121') ; javascript:colornaam('3009'); javascript:colorkleur('Oxydrood'); javascript:colorrgb('094-033-033')" xr:uid="{00000000-0004-0000-0600-000093000000}"/>
    <hyperlink ref="B48" r:id="rId149" display="javascript:colorchange('2E121A') ; javascript:colornaam('3007'); javascript:colorkleur('Zwartrood'); javascript:colorrgb('046-018-026')" xr:uid="{00000000-0004-0000-0600-000094000000}"/>
    <hyperlink ref="B47" r:id="rId150" display="javascript:colorchange('4F121A') ; javascript:colornaam('3005'); javascript:colorkleur('Wijnrood'); javascript:colorrgb('079-018-026')" xr:uid="{00000000-0004-0000-0600-000095000000}"/>
    <hyperlink ref="B46" r:id="rId151" display="javascript:colorchange('690F14') ; javascript:colornaam('3004'); javascript:colorkleur('Purperrood'); javascript:colorrgb('105-015-020')" xr:uid="{00000000-0004-0000-0600-000096000000}"/>
    <hyperlink ref="B45" r:id="rId152" display="javascript:colorchange('8A1214') ; javascript:colornaam('3003'); javascript:colorkleur('Robijnrood'); javascript:colorrgb('138-018-020')" xr:uid="{00000000-0004-0000-0600-000097000000}"/>
    <hyperlink ref="B44" r:id="rId153" display="javascript:colorchange('A31A1A') ; javascript:colornaam('3002'); javascript:colorkleur('Karmijnrood'); javascript:colorrgb('163-026-026')" xr:uid="{00000000-0004-0000-0600-000098000000}"/>
    <hyperlink ref="B43" r:id="rId154" display="javascript:colorchange('A3171A') ; javascript:colornaam('3001'); javascript:colorkleur('Signaalrood'); javascript:colorrgb('163-023-026')" xr:uid="{00000000-0004-0000-0600-000099000000}"/>
    <hyperlink ref="B42" r:id="rId155" display="javascript:colorchange('AB1F1C'); javascript:colornaam('3000'); javascript:colorkleur('Vuurrood'); javascript:colorrgb('171-031-028')" xr:uid="{00000000-0004-0000-0600-00009A000000}"/>
    <hyperlink ref="B41" r:id="rId156" display="javascript:colorchange('DE5247') ; javascript:colornaam('2012'); javascript:colorkleur('Zalmoranje'); javascript:colorrgb('222-082-071')" xr:uid="{00000000-0004-0000-0600-00009B000000}"/>
    <hyperlink ref="B40" r:id="rId157" display="javascript:colorchange('ED5C29') ; javascript:colornaam('2011'); javascript:colorkleur('Dieporanje'); javascript:colorrgb('237-092-041')" xr:uid="{00000000-0004-0000-0600-00009C000000}"/>
    <hyperlink ref="B39" r:id="rId158" display="javascript:colorchange('D44529') ; javascript:colornaam('2010'); javascript:colorkleur('Signaaloranje'); javascript:colorrgb('212-069-041')" xr:uid="{00000000-0004-0000-0600-00009D000000}"/>
    <hyperlink ref="B38" r:id="rId159" display="javascript:colorchange('EB3B1C') ; javascript:colornaam('2009'); javascript:colorkleur('Verkeersoranje'); javascript:colorrgb('235-059-028')" xr:uid="{00000000-0004-0000-0600-00009E000000}"/>
    <hyperlink ref="B37" r:id="rId160" display="javascript:colorchange('FA4F29') ; javascript:colornaam('2008'); javascript:colorkleur('Lichtroodoranje'); javascript:colorrgb('250-079-041')" xr:uid="{00000000-0004-0000-0600-00009F000000}"/>
    <hyperlink ref="B36" r:id="rId161" display="javascript:colorchange('FF7521') ; javascript:colornaam('2007'); javascript:colorkleur('Lichthelderoranje'); javascript:colorrgb('255-117-033')" xr:uid="{00000000-0004-0000-0600-0000A0000000}"/>
    <hyperlink ref="B35" r:id="rId162" display="javascript:colorchange('FC1C14') ; javascript:colornaam('2005'); javascript:colorkleur('Lichtoranje'); javascript:colorrgb('252-028-020')" xr:uid="{00000000-0004-0000-0600-0000A1000000}"/>
    <hyperlink ref="B34" r:id="rId163" display="javascript:colorchange('F23B1C') ; javascript:colornaam('2004'); javascript:colorkleur('Helderoranje'); javascript:colorrgb('242-059-028')" xr:uid="{00000000-0004-0000-0600-0000A2000000}"/>
    <hyperlink ref="B33" r:id="rId164" display="javascript:colorchange('FF6336') ; javascript:colornaam('2003'); javascript:colorkleur('Pasteloranje'); javascript:colorrgb('255-099-054')" xr:uid="{00000000-0004-0000-0600-0000A3000000}"/>
    <hyperlink ref="B32" r:id="rId165" display="javascript:colorchange('CC241C') ; javascript:colornaam('2002'); javascript:colorkleur('Bloedoranje'); javascript:colorrgb('204-036-028')" xr:uid="{00000000-0004-0000-0600-0000A4000000}"/>
    <hyperlink ref="B31" r:id="rId166" display="javascript:colorchange('BA2E21') ; javascript:colornaam('2001'); javascript:colorkleur('Roodoranje'); javascript:colorrgb('186-046-033')" xr:uid="{00000000-0004-0000-0600-0000A5000000}"/>
    <hyperlink ref="B30" r:id="rId167" display="javascript:colorchange('E05E1F'); javascript:colornaam('2000'); javascript:colorkleur('Geeloranje'); javascript:colorrgb('224-094-031')" xr:uid="{00000000-0004-0000-0600-0000A6000000}"/>
    <hyperlink ref="B29" r:id="rId168" display="javascript:colorchange('F7995C') ; javascript:colornaam('1034'); javascript:colorkleur('Pastelgeel'); javascript:colorrgb('247-153-092')" xr:uid="{00000000-0004-0000-0600-0000A7000000}"/>
    <hyperlink ref="B28" r:id="rId169" display="javascript:colorchange('FF9436') ; javascript:colornaam('1033'); javascript:colorkleur('Dahliageel'); javascript:colorrgb('255-148-054')" xr:uid="{00000000-0004-0000-0600-0000A8000000}"/>
    <hyperlink ref="B27" r:id="rId170" display="javascript:colorchange('E3A329') ; javascript:colornaam('1032'); javascript:colorkleur('Bremgeel'); javascript:colorrgb('227-163-041')" xr:uid="{00000000-0004-0000-0600-0000A9000000}"/>
    <hyperlink ref="B26" r:id="rId171" display="javascript:colorchange('FF8C1A') ; javascript:colornaam('1028'); javascript:colorkleur('Meloengeel'); javascript:colorrgb('255-140-026')" xr:uid="{00000000-0004-0000-0600-0000AA000000}"/>
    <hyperlink ref="B25" r:id="rId172" display="javascript:colorchange('997521') ; javascript:colornaam('1027'); javascript:colorkleur('Kerriegeel'); javascript:colorrgb('153-117-033')" xr:uid="{00000000-0004-0000-0600-0000AB000000}"/>
    <hyperlink ref="B24" r:id="rId173" display="javascript:colorchange('FFFF0A') ; javascript:colornaam('1026'); javascript:colorkleur('Lichtgeel'); javascript:colorrgb('255-255-010')" xr:uid="{00000000-0004-0000-0600-0000AC000000}"/>
    <hyperlink ref="B23" r:id="rId174" display="javascript:colorchange('B58C4F') ; javascript:colornaam('1024'); javascript:colorkleur('Okergeel'); javascript:colorrgb('181-140-079')" xr:uid="{00000000-0004-0000-0600-0000AD000000}"/>
    <hyperlink ref="B22" r:id="rId175" display="javascript:colorchange('FCB821') ; javascript:colornaam('1023'); javascript:colorkleur('Verkeersgeel'); javascript:colorrgb('252-184-033')" xr:uid="{00000000-0004-0000-0600-0000AE000000}"/>
    <hyperlink ref="B21" r:id="rId176" display="javascript:colorchange('FCBD1F') ; javascript:colornaam('1021'); javascript:colorkleur('Cadmiumgeel'); javascript:colorrgb('252-189-031')" xr:uid="{00000000-0004-0000-0600-0000AF000000}"/>
    <hyperlink ref="B20" r:id="rId177" display="javascript:colorchange('9C8F61') ; javascript:colornaam('1020'); javascript:colorkleur('Olijfgeel A'); javascript:colorrgb('156-143-097')" xr:uid="{00000000-0004-0000-0600-0000B0000000}"/>
    <hyperlink ref="B19" r:id="rId178" display="javascript:colorchange('A38C7A') ; javascript:colornaam('1019'); javascript:colorkleur('Grijsbeige'); javascript:colorrgb('163-140-122')" xr:uid="{00000000-0004-0000-0600-0000B1000000}"/>
    <hyperlink ref="B18" r:id="rId179" display="javascript:colorchange('FFD64D') ; javascript:colornaam('1018'); javascript:colorkleur('Zinkgeel'); javascript:colorrgb('255-214-077')" xr:uid="{00000000-0004-0000-0600-0000B2000000}"/>
    <hyperlink ref="B17" r:id="rId180" display="javascript:colorchange('FFAB59') ; javascript:colornaam('1017'); javascript:colorkleur('Saffraangeel'); javascript:colorrgb('255-171-089')" xr:uid="{00000000-0004-0000-0600-0000B3000000}"/>
    <hyperlink ref="B16" r:id="rId181" display="javascript:colorchange('FFF542') ; javascript:colornaam('1016'); javascript:colorkleur('Zwavelgeel'); javascript:colorrgb('255-245-066')" xr:uid="{00000000-0004-0000-0600-0000B4000000}"/>
    <hyperlink ref="B15" r:id="rId182" display="javascript:colorchange('FCEBCC') ; javascript:colornaam('1015'); javascript:colorkleur('Lichtivoor'); javascript:colorrgb('252-235-204')" xr:uid="{00000000-0004-0000-0600-0000B5000000}"/>
    <hyperlink ref="B14" r:id="rId183" display="javascript:colorchange('F0D6AB') ; javascript:colornaam('1014'); javascript:colorkleur('Ivoor'); javascript:colorrgb('240-214-171')" xr:uid="{00000000-0004-0000-0600-0000B6000000}"/>
    <hyperlink ref="B13" r:id="rId184" display="javascript:colorchange('FFF5E3') ; javascript:colornaam('1013'); javascript:colorkleur('Parelwit'); javascript:colorrgb('255-245-227')" xr:uid="{00000000-0004-0000-0600-0000B7000000}"/>
    <hyperlink ref="B12" r:id="rId185" display="javascript:colorchange('E3B838') ; javascript:colornaam('1012'); javascript:colorkleur('Citroengeel'); javascript:colorrgb('227-184-056')" xr:uid="{00000000-0004-0000-0600-0000B8000000}"/>
    <hyperlink ref="B11" r:id="rId186" display="javascript:colorchange('AD7A4F') ; javascript:colornaam('1011'); javascript:colorkleur('Bruinbeige'); javascript:colorrgb('173-122-079')" xr:uid="{00000000-0004-0000-0600-0000B9000000}"/>
    <hyperlink ref="B10" r:id="rId187" display="javascript:colorchange('E37A1F') ; javascript:colornaam('1007'); javascript:colorkleur('Narcissengeel'); javascript:colorrgb('227-122-031')" xr:uid="{00000000-0004-0000-0600-0000BA000000}"/>
    <hyperlink ref="B9" r:id="rId188" display="javascript:colorchange('E0821F') ; javascript:colornaam('1006'); javascript:colorkleur('Maïsgeel'); javascript:colorrgb('224-130-031')" xr:uid="{00000000-0004-0000-0600-0000BB000000}"/>
    <hyperlink ref="B8" r:id="rId189" display="javascript:colorchange('C98721') ; javascript:colornaam('1005'); javascript:colorkleur('Honinggeel'); javascript:colorrgb('201-135-033')" xr:uid="{00000000-0004-0000-0600-0000BC000000}"/>
    <hyperlink ref="B7" r:id="rId190" display="javascript:colorchange('E39624') ; javascript:colornaam('1004'); javascript:colorkleur('Goudgeel'); javascript:colorrgb('227-150-036')" xr:uid="{00000000-0004-0000-0600-0000BD000000}"/>
    <hyperlink ref="B6" r:id="rId191" display="javascript:colorchange('FCA329') ; javascript:colornaam('1003'); javascript:colorkleur('Signaalgeel'); javascript:colorrgb('252-163-041')" xr:uid="{00000000-0004-0000-0600-0000BE000000}"/>
    <hyperlink ref="B5" r:id="rId192" display="javascript:colorchange('D6B075') ; javascript:colornaam('1002'); javascript:colorkleur('Zandgeel'); javascript:colorrgb('214-176-117')" xr:uid="{00000000-0004-0000-0600-0000BF000000}"/>
    <hyperlink ref="B4" r:id="rId193" display="javascript:colorchange('D9BA8C') ; javascript:colornaam('1001'); javascript:colorkleur('Beige'); javascript:colorrgb('217-186-140')" xr:uid="{00000000-0004-0000-0600-0000C0000000}"/>
    <hyperlink ref="B3" r:id="rId194" display="javascript:colorchange('D7C794'); javascript:colornaam('1000'); javascript:colorkleur('Groenbeige'); javascript:colorrgb('214-199-148')" xr:uid="{00000000-0004-0000-0600-0000C1000000}"/>
  </hyperlinks>
  <pageMargins left="0.7" right="0.7" top="0.75" bottom="0.75" header="0.3" footer="0.3"/>
  <drawing r:id="rId1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7</vt:i4>
      </vt:variant>
      <vt:variant>
        <vt:lpstr>Benoemde bereiken</vt:lpstr>
      </vt:variant>
      <vt:variant>
        <vt:i4>31</vt:i4>
      </vt:variant>
    </vt:vector>
  </HeadingPairs>
  <TitlesOfParts>
    <vt:vector size="38" baseType="lpstr">
      <vt:lpstr>Bestelformulier</vt:lpstr>
      <vt:lpstr>Blad1</vt:lpstr>
      <vt:lpstr>Blad2</vt:lpstr>
      <vt:lpstr>Blad3</vt:lpstr>
      <vt:lpstr>Blad4</vt:lpstr>
      <vt:lpstr>Neuten</vt:lpstr>
      <vt:lpstr>Ralkleuren</vt:lpstr>
      <vt:lpstr>_PS0100</vt:lpstr>
      <vt:lpstr>_PS0200</vt:lpstr>
      <vt:lpstr>_PS0300</vt:lpstr>
      <vt:lpstr>_PS0400</vt:lpstr>
      <vt:lpstr>_PS1100</vt:lpstr>
      <vt:lpstr>afdichting</vt:lpstr>
      <vt:lpstr>Bestelformulier!Afdrukbereik</vt:lpstr>
      <vt:lpstr>balk</vt:lpstr>
      <vt:lpstr>Dorpels</vt:lpstr>
      <vt:lpstr>draairichting</vt:lpstr>
      <vt:lpstr>Ergo</vt:lpstr>
      <vt:lpstr>Ja</vt:lpstr>
      <vt:lpstr>Ja_Nee</vt:lpstr>
      <vt:lpstr>Janee</vt:lpstr>
      <vt:lpstr>kalksponning</vt:lpstr>
      <vt:lpstr>Nee</vt:lpstr>
      <vt:lpstr>Onder</vt:lpstr>
      <vt:lpstr>Onderdorpel</vt:lpstr>
      <vt:lpstr>Onderdorpels</vt:lpstr>
      <vt:lpstr>ontsp1</vt:lpstr>
      <vt:lpstr>ontsp2</vt:lpstr>
      <vt:lpstr>ontsp3</vt:lpstr>
      <vt:lpstr>ontsp4</vt:lpstr>
      <vt:lpstr>ontsp5</vt:lpstr>
      <vt:lpstr>ontsp6</vt:lpstr>
      <vt:lpstr>PS0100_PS0200_PS1100</vt:lpstr>
      <vt:lpstr>PS0300_PS0400</vt:lpstr>
      <vt:lpstr>PS0700_PS0714</vt:lpstr>
      <vt:lpstr>Ralkleuren</vt:lpstr>
      <vt:lpstr>Totalelengte</vt:lpstr>
      <vt:lpstr>typeneut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de Bruijn (MDB)</dc:creator>
  <cp:lastModifiedBy>Marcel de Bruijn</cp:lastModifiedBy>
  <cp:lastPrinted>2019-10-28T09:11:25Z</cp:lastPrinted>
  <dcterms:created xsi:type="dcterms:W3CDTF">2012-09-04T13:40:09Z</dcterms:created>
  <dcterms:modified xsi:type="dcterms:W3CDTF">2020-10-23T12:20:10Z</dcterms:modified>
</cp:coreProperties>
</file>